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XCLI J (X)\PR\ab 2023\MS 2023-1316_OJS6124\Revision\"/>
    </mc:Choice>
  </mc:AlternateContent>
  <xr:revisionPtr revIDLastSave="0" documentId="8_{927DA6E1-9A69-48A0-83BF-0F4F6C3A78EC}" xr6:coauthVersionLast="47" xr6:coauthVersionMax="47" xr10:uidLastSave="{00000000-0000-0000-0000-000000000000}"/>
  <bookViews>
    <workbookView xWindow="-120" yWindow="-120" windowWidth="29040" windowHeight="15840" activeTab="6" xr2:uid="{F057CD4D-EF9F-4147-95FD-DA826AEC80E2}"/>
  </bookViews>
  <sheets>
    <sheet name="excli2023-6124" sheetId="12" r:id="rId1"/>
    <sheet name="Figure 2" sheetId="5" r:id="rId2"/>
    <sheet name="Figure 3" sheetId="11" r:id="rId3"/>
    <sheet name="Figure 4" sheetId="7" r:id="rId4"/>
    <sheet name="Figure 5" sheetId="6" r:id="rId5"/>
    <sheet name="Figure 6" sheetId="8" r:id="rId6"/>
    <sheet name="Figure 7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1" l="1"/>
  <c r="D14" i="11"/>
  <c r="D13" i="11"/>
  <c r="M27" i="5"/>
  <c r="N27" i="5"/>
  <c r="O27" i="5"/>
  <c r="P27" i="5"/>
  <c r="M26" i="5"/>
  <c r="N26" i="5"/>
  <c r="O26" i="5"/>
  <c r="P26" i="5"/>
  <c r="L27" i="5"/>
  <c r="L26" i="5"/>
  <c r="P25" i="5"/>
  <c r="O25" i="5"/>
  <c r="N25" i="5"/>
  <c r="M25" i="5"/>
  <c r="L25" i="5"/>
  <c r="N15" i="11"/>
  <c r="M15" i="11"/>
  <c r="L15" i="11"/>
  <c r="K15" i="11"/>
  <c r="J15" i="11"/>
  <c r="N14" i="11"/>
  <c r="M14" i="11"/>
  <c r="L14" i="11"/>
  <c r="K14" i="11"/>
  <c r="J14" i="11"/>
  <c r="N13" i="11"/>
  <c r="M13" i="11"/>
  <c r="L13" i="11"/>
  <c r="K13" i="11"/>
  <c r="J13" i="11"/>
  <c r="G15" i="11"/>
  <c r="F15" i="11"/>
  <c r="E15" i="11"/>
  <c r="C15" i="11"/>
  <c r="G14" i="11"/>
  <c r="F14" i="11"/>
  <c r="E14" i="11"/>
  <c r="C14" i="11"/>
  <c r="G13" i="11"/>
  <c r="F13" i="11"/>
  <c r="E13" i="11"/>
  <c r="C13" i="11"/>
  <c r="N14" i="8" l="1"/>
  <c r="M14" i="8"/>
  <c r="L14" i="8"/>
  <c r="K14" i="8"/>
  <c r="J14" i="8"/>
  <c r="N13" i="8"/>
  <c r="M13" i="8"/>
  <c r="L13" i="8"/>
  <c r="K13" i="8"/>
  <c r="J13" i="8"/>
  <c r="N12" i="8"/>
  <c r="M12" i="8"/>
  <c r="L12" i="8"/>
  <c r="K12" i="8"/>
  <c r="J12" i="8"/>
  <c r="G14" i="8"/>
  <c r="F14" i="8"/>
  <c r="E14" i="8"/>
  <c r="D14" i="8"/>
  <c r="C14" i="8"/>
  <c r="G13" i="8"/>
  <c r="F13" i="8"/>
  <c r="E13" i="8"/>
  <c r="D13" i="8"/>
  <c r="C13" i="8"/>
  <c r="G12" i="8"/>
  <c r="F12" i="8"/>
  <c r="E12" i="8"/>
  <c r="D12" i="8"/>
  <c r="C12" i="8"/>
  <c r="O40" i="6"/>
  <c r="N40" i="6"/>
  <c r="M40" i="6"/>
  <c r="L40" i="6"/>
  <c r="K40" i="6"/>
  <c r="O39" i="6"/>
  <c r="N39" i="6"/>
  <c r="M39" i="6"/>
  <c r="L39" i="6"/>
  <c r="K39" i="6"/>
  <c r="O38" i="6"/>
  <c r="N38" i="6"/>
  <c r="M38" i="6"/>
  <c r="L38" i="6"/>
  <c r="K3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O27" i="7"/>
  <c r="N27" i="7"/>
  <c r="M27" i="7"/>
  <c r="L27" i="7"/>
  <c r="K27" i="7"/>
  <c r="O26" i="7"/>
  <c r="N26" i="7"/>
  <c r="M26" i="7"/>
  <c r="L26" i="7"/>
  <c r="K26" i="7"/>
  <c r="O25" i="7"/>
  <c r="N25" i="7"/>
  <c r="M25" i="7"/>
  <c r="L25" i="7"/>
  <c r="K25" i="7"/>
  <c r="O14" i="7"/>
  <c r="N14" i="7"/>
  <c r="M14" i="7"/>
  <c r="L14" i="7"/>
  <c r="K14" i="7"/>
  <c r="O13" i="7"/>
  <c r="N13" i="7"/>
  <c r="M13" i="7"/>
  <c r="L13" i="7"/>
  <c r="K13" i="7"/>
  <c r="O12" i="7"/>
  <c r="N12" i="7"/>
  <c r="M12" i="7"/>
  <c r="L12" i="7"/>
  <c r="K12" i="7"/>
  <c r="G40" i="10"/>
  <c r="F40" i="10"/>
  <c r="E40" i="10"/>
  <c r="D40" i="10"/>
  <c r="C40" i="10"/>
  <c r="G39" i="10"/>
  <c r="F39" i="10"/>
  <c r="E39" i="10"/>
  <c r="D39" i="10"/>
  <c r="C39" i="10"/>
  <c r="G38" i="10"/>
  <c r="F38" i="10"/>
  <c r="E38" i="10"/>
  <c r="D38" i="10"/>
  <c r="C38" i="10"/>
  <c r="N40" i="10"/>
  <c r="M40" i="10"/>
  <c r="L40" i="10"/>
  <c r="K40" i="10"/>
  <c r="J40" i="10"/>
  <c r="N39" i="10"/>
  <c r="M39" i="10"/>
  <c r="L39" i="10"/>
  <c r="K39" i="10"/>
  <c r="J39" i="10"/>
  <c r="N38" i="10"/>
  <c r="M38" i="10"/>
  <c r="L38" i="10"/>
  <c r="K38" i="10"/>
  <c r="J38" i="10"/>
  <c r="N27" i="10"/>
  <c r="M27" i="10"/>
  <c r="L27" i="10"/>
  <c r="K27" i="10"/>
  <c r="J27" i="10"/>
  <c r="N26" i="10"/>
  <c r="M26" i="10"/>
  <c r="L26" i="10"/>
  <c r="K26" i="10"/>
  <c r="J26" i="10"/>
  <c r="N25" i="10"/>
  <c r="M25" i="10"/>
  <c r="L25" i="10"/>
  <c r="K25" i="10"/>
  <c r="J25" i="10"/>
  <c r="N14" i="10"/>
  <c r="M14" i="10"/>
  <c r="L14" i="10"/>
  <c r="K14" i="10"/>
  <c r="J14" i="10"/>
  <c r="N13" i="10"/>
  <c r="M13" i="10"/>
  <c r="L13" i="10"/>
  <c r="K13" i="10"/>
  <c r="J13" i="10"/>
  <c r="N12" i="10"/>
  <c r="M12" i="10"/>
  <c r="L12" i="10"/>
  <c r="K12" i="10"/>
  <c r="J12" i="10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27" i="10"/>
  <c r="F27" i="10"/>
  <c r="E27" i="10"/>
  <c r="D27" i="10"/>
  <c r="C27" i="10"/>
  <c r="G26" i="10"/>
  <c r="F26" i="10"/>
  <c r="E26" i="10"/>
  <c r="D26" i="10"/>
  <c r="C26" i="10"/>
  <c r="G25" i="10"/>
  <c r="F25" i="10"/>
  <c r="E25" i="10"/>
  <c r="D25" i="10"/>
  <c r="C25" i="10"/>
  <c r="G14" i="10"/>
  <c r="F14" i="10"/>
  <c r="E14" i="10"/>
  <c r="D14" i="10"/>
  <c r="C14" i="10"/>
  <c r="G13" i="10"/>
  <c r="F13" i="10"/>
  <c r="E13" i="10"/>
  <c r="D13" i="10"/>
  <c r="C13" i="10"/>
  <c r="G12" i="10"/>
  <c r="F12" i="10"/>
  <c r="E12" i="10"/>
  <c r="D12" i="10"/>
  <c r="C12" i="10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<sst xmlns="http://schemas.openxmlformats.org/spreadsheetml/2006/main" count="391" uniqueCount="69">
  <si>
    <t>Groups</t>
  </si>
  <si>
    <t>N1</t>
  </si>
  <si>
    <t>N2</t>
  </si>
  <si>
    <t>N3</t>
  </si>
  <si>
    <t>N4</t>
  </si>
  <si>
    <t>N5</t>
  </si>
  <si>
    <t>N6</t>
  </si>
  <si>
    <t>Average</t>
  </si>
  <si>
    <t>SEM</t>
  </si>
  <si>
    <t>SD</t>
  </si>
  <si>
    <t>Ang II</t>
  </si>
  <si>
    <t>Ang II (10 uM)</t>
  </si>
  <si>
    <t>HHC10</t>
  </si>
  <si>
    <t>HHC20</t>
  </si>
  <si>
    <t>HHC40</t>
  </si>
  <si>
    <t>Control</t>
  </si>
  <si>
    <t>Cyclin D1/β-actin (% of control)</t>
  </si>
  <si>
    <t>p21/β-actin (% of control)</t>
  </si>
  <si>
    <t>ROS production (% of control)</t>
  </si>
  <si>
    <t>Cell proliferation (% of control)</t>
  </si>
  <si>
    <t>HHC5</t>
  </si>
  <si>
    <t>GKT137831</t>
  </si>
  <si>
    <t xml:space="preserve">Number of Cell migration </t>
  </si>
  <si>
    <t>GKT+HHC40</t>
  </si>
  <si>
    <r>
      <t>TNF-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Arial"/>
        <family val="2"/>
      </rPr>
      <t>/β-actin (% of control)</t>
    </r>
  </si>
  <si>
    <t>IL-6/β-actin (% of control)</t>
  </si>
  <si>
    <t>MMP9/β-actin (% of control)</t>
  </si>
  <si>
    <t>NOX1/β-actin (% of control)</t>
  </si>
  <si>
    <t>NOX4/β-actin (% of control)</t>
  </si>
  <si>
    <t>Cytosolic NF-kB p65/β-actin (% of control)</t>
  </si>
  <si>
    <t>Nuclear NF-kB p65/Lamin B (% of control)</t>
  </si>
  <si>
    <r>
      <rPr>
        <b/>
        <sz val="12"/>
        <color theme="1"/>
        <rFont val="Arial"/>
        <family val="2"/>
      </rPr>
      <t>TNF-</t>
    </r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Arial"/>
        <family val="2"/>
      </rPr>
      <t>/β-actin</t>
    </r>
    <r>
      <rPr>
        <b/>
        <sz val="11"/>
        <color theme="1"/>
        <rFont val="Arial"/>
        <family val="2"/>
      </rPr>
      <t xml:space="preserve"> (% of control)</t>
    </r>
  </si>
  <si>
    <r>
      <rPr>
        <b/>
        <sz val="12"/>
        <color theme="1"/>
        <rFont val="Arial"/>
        <family val="2"/>
      </rPr>
      <t>IL-6/β-actin</t>
    </r>
    <r>
      <rPr>
        <b/>
        <sz val="11"/>
        <color theme="1"/>
        <rFont val="Arial"/>
        <family val="2"/>
      </rPr>
      <t xml:space="preserve"> (% of control)</t>
    </r>
  </si>
  <si>
    <r>
      <rPr>
        <b/>
        <sz val="12"/>
        <color theme="1"/>
        <rFont val="Arial"/>
        <family val="2"/>
      </rPr>
      <t>MMP9/β-actin</t>
    </r>
    <r>
      <rPr>
        <b/>
        <sz val="11"/>
        <color theme="1"/>
        <rFont val="Arial"/>
        <family val="2"/>
      </rPr>
      <t xml:space="preserve"> (% of control)</t>
    </r>
  </si>
  <si>
    <r>
      <rPr>
        <b/>
        <sz val="12"/>
        <color theme="1"/>
        <rFont val="Arial"/>
        <family val="2"/>
      </rPr>
      <t>PPAR-</t>
    </r>
    <r>
      <rPr>
        <b/>
        <sz val="12"/>
        <color theme="1"/>
        <rFont val="Calibri"/>
        <family val="2"/>
      </rPr>
      <t>γ</t>
    </r>
    <r>
      <rPr>
        <b/>
        <sz val="12"/>
        <color theme="1"/>
        <rFont val="Arial"/>
        <family val="2"/>
      </rPr>
      <t>/β-actin</t>
    </r>
    <r>
      <rPr>
        <b/>
        <sz val="11"/>
        <color theme="1"/>
        <rFont val="Arial"/>
        <family val="2"/>
      </rPr>
      <t xml:space="preserve"> (% of control)</t>
    </r>
  </si>
  <si>
    <r>
      <rPr>
        <b/>
        <sz val="12"/>
        <color theme="1"/>
        <rFont val="Arial"/>
        <family val="2"/>
      </rPr>
      <t>PGC-1</t>
    </r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Arial"/>
        <family val="2"/>
      </rPr>
      <t>/β-actin</t>
    </r>
    <r>
      <rPr>
        <b/>
        <sz val="11"/>
        <color theme="1"/>
        <rFont val="Arial"/>
        <family val="2"/>
      </rPr>
      <t xml:space="preserve"> (% of control)</t>
    </r>
  </si>
  <si>
    <t>Gab distance (%)</t>
  </si>
  <si>
    <t>Figure 3b</t>
  </si>
  <si>
    <t>Figure 2a</t>
  </si>
  <si>
    <t>Figure 2b</t>
  </si>
  <si>
    <t>Figure 2c</t>
  </si>
  <si>
    <t>Figure 3d</t>
  </si>
  <si>
    <t>Figure 4a</t>
  </si>
  <si>
    <t>Figure 4b</t>
  </si>
  <si>
    <t>Figure 4c</t>
  </si>
  <si>
    <t>Figure 5b</t>
  </si>
  <si>
    <t>Figure 5d</t>
  </si>
  <si>
    <t>Figure 5e</t>
  </si>
  <si>
    <t>Figure 5f</t>
  </si>
  <si>
    <t>Figure 6a</t>
  </si>
  <si>
    <t>Figure 6b</t>
  </si>
  <si>
    <t>Figure 7a</t>
  </si>
  <si>
    <t>Figure 7b</t>
  </si>
  <si>
    <t>Figure 7c</t>
  </si>
  <si>
    <t>Figure 7d</t>
  </si>
  <si>
    <t>Figure 7e</t>
  </si>
  <si>
    <t>Figure 7f</t>
  </si>
  <si>
    <r>
      <rPr>
        <b/>
        <sz val="11"/>
        <color theme="1"/>
        <rFont val="Calibri"/>
        <family val="2"/>
        <scheme val="minor"/>
      </rPr>
      <t xml:space="preserve">Abbreviations: </t>
    </r>
    <r>
      <rPr>
        <sz val="11"/>
        <color theme="1"/>
        <rFont val="Calibri"/>
        <family val="2"/>
        <scheme val="minor"/>
      </rPr>
      <t>Ang II, Angiotensin II; HHC, Hexahydrocurcumin; SEM, standard error of mean; SD, standard deviation</t>
    </r>
  </si>
  <si>
    <r>
      <rPr>
        <b/>
        <sz val="11"/>
        <color theme="1"/>
        <rFont val="Calibri"/>
        <family val="2"/>
        <scheme val="minor"/>
      </rPr>
      <t xml:space="preserve">Abbreviations: </t>
    </r>
    <r>
      <rPr>
        <sz val="11"/>
        <color theme="1"/>
        <rFont val="Calibri"/>
        <family val="2"/>
        <charset val="222"/>
        <scheme val="minor"/>
      </rPr>
      <t xml:space="preserve">Ang II, Angiotensin II; HHC, Hexahydrocurcumin; SEM, standard error of mean; SD, standard deviation														</t>
    </r>
  </si>
  <si>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charset val="222"/>
        <scheme val="minor"/>
      </rPr>
      <t xml:space="preserve"> Ang II, Angiotensin II; HHC, Hexahydrocurcumin; SEM, standard error of mean; SD, standard deviation; ROS, reactive oxygen species														</t>
    </r>
  </si>
  <si>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charset val="222"/>
        <scheme val="minor"/>
      </rPr>
      <t xml:space="preserve"> Ang II, Angiotensin II; HHC, Hexahydrocurcumin; SEM, standard error of mean; SD, standard deviation														</t>
    </r>
  </si>
  <si>
    <r>
      <t xml:space="preserve">Abbreviations: </t>
    </r>
    <r>
      <rPr>
        <sz val="11"/>
        <color rgb="FF000000"/>
        <rFont val="Calibri"/>
        <family val="2"/>
        <scheme val="minor"/>
      </rPr>
      <t>Ang II, Angiotensin II; HHC, Hexahydrocurcumin; SEM, standard error of mean; SD, standard deviation</t>
    </r>
  </si>
  <si>
    <r>
      <t xml:space="preserve">Abbreviations: </t>
    </r>
    <r>
      <rPr>
        <sz val="11"/>
        <color rgb="FF000000"/>
        <rFont val="Calibri"/>
        <family val="2"/>
        <scheme val="minor"/>
      </rPr>
      <t>Ang II, Angiotensin II; HHC, Hexahydrocurcumin; SEM, standard error of mean; SD, standard deviation; ROS, reactive oxygen species</t>
    </r>
  </si>
  <si>
    <r>
      <t>Raw data to Figure 3: Effects of HHC on Ang II-induced VSMCs migration.</t>
    </r>
    <r>
      <rPr>
        <sz val="10"/>
        <color theme="1"/>
        <rFont val="Arial"/>
        <family val="2"/>
      </rPr>
      <t xml:space="preserve">  (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) gap distance as measured by ImageJ software.  (</t>
    </r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) The number of migrate cells was counted and analyzed statistically. </t>
    </r>
  </si>
  <si>
    <r>
      <rPr>
        <b/>
        <sz val="11"/>
        <rFont val="Arial"/>
        <family val="2"/>
      </rPr>
      <t xml:space="preserve">Raw data to Figure 2: Effects of HHC on Ang II-induced VSMCs proliferation. 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) HHC attenuated Ang II-induced proliferation of VSMCs a in dose-dependent manner, as investigated by MTT assay; (</t>
    </r>
    <r>
      <rPr>
        <b/>
        <sz val="11"/>
        <rFont val="Arial"/>
        <family val="2"/>
      </rPr>
      <t>b-c</t>
    </r>
    <r>
      <rPr>
        <sz val="11"/>
        <rFont val="Arial"/>
        <family val="2"/>
      </rPr>
      <t>) The quantitative results of the expression of cyclin D1 and p21 protein, as detected by western blot analysis</t>
    </r>
  </si>
  <si>
    <r>
      <t>Raw data to Figure 4: Effects of HHC on Ang II-induced ROS production and expression of NADPH oxidase in VSMCs.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 ROS production was investigated by DCFH-DA assay. (</t>
    </r>
    <r>
      <rPr>
        <b/>
        <sz val="10"/>
        <rFont val="Arial"/>
        <family val="2"/>
      </rPr>
      <t>b-c</t>
    </r>
    <r>
      <rPr>
        <sz val="10"/>
        <rFont val="Arial"/>
        <family val="2"/>
      </rPr>
      <t>) The quantitative results of the expression of NOX1 and NOX4 protein, as investigated by western blot analysis.</t>
    </r>
  </si>
  <si>
    <r>
      <t>Raw data to Figure 5: Effects of HHC on Ang II-induced inflammation in VSMCs.</t>
    </r>
    <r>
      <rPr>
        <sz val="10"/>
        <rFont val="Arial"/>
        <family val="2"/>
      </rPr>
      <t xml:space="preserve"> Cells were pretreated with HHC for 2 h before incubation in the presence or absence of Ang II for 24 h. 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) The quantitative results of the expression of NF-кB p65 in cytosol and nucleus in each group, as investigated by western blot analysis. (</t>
    </r>
    <r>
      <rPr>
        <b/>
        <sz val="10"/>
        <rFont val="Arial"/>
        <family val="2"/>
      </rPr>
      <t>d-f</t>
    </r>
    <r>
      <rPr>
        <sz val="10"/>
        <rFont val="Arial"/>
        <family val="2"/>
      </rPr>
      <t>) The quantitative results of TNF-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, IL-6 and MMP9 protein expression, as investigated by western blot analysis</t>
    </r>
  </si>
  <si>
    <r>
      <rPr>
        <b/>
        <sz val="10"/>
        <rFont val="Arial"/>
        <family val="2"/>
      </rPr>
      <t>Raw data to Figure 6: Effects of HHC on Ang II-suppressed expression of PPAR-</t>
    </r>
    <r>
      <rPr>
        <b/>
        <sz val="10"/>
        <rFont val="Symbol"/>
        <family val="1"/>
        <charset val="2"/>
      </rPr>
      <t>g</t>
    </r>
    <r>
      <rPr>
        <b/>
        <sz val="10"/>
        <rFont val="Arial"/>
        <family val="2"/>
      </rPr>
      <t xml:space="preserve"> and PGC-1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 xml:space="preserve"> in VSMCs.</t>
    </r>
    <r>
      <rPr>
        <sz val="10"/>
        <rFont val="Arial"/>
        <family val="2"/>
      </rPr>
      <t xml:space="preserve"> The quantitative results of the expression of PPAR-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 and PGC-1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) were detected by western blot analysis. </t>
    </r>
  </si>
  <si>
    <r>
      <rPr>
        <b/>
        <sz val="10"/>
        <rFont val="Arial"/>
        <family val="2"/>
      </rPr>
      <t>Raw data to Figure 7: The inhibitory effects of HHC on Ang II-induced VSMCs proliferation, migration and inflammation mediated by the inhibition of NADPH oxidase-mediated ROS generation.</t>
    </r>
    <r>
      <rPr>
        <sz val="10"/>
        <rFont val="Arial"/>
        <family val="2"/>
      </rPr>
      <t xml:space="preserve"> VSMCs were pretreated with HHC (40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 xml:space="preserve">M), GKT137831 (10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 or their combination before being exposed to Ang II for 24 h.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 Showing cell proliferation from MTT assay. 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) Data from transwell assay to show the number of migrated cells. (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) ROS levels as detected by DCFH-DA assay. (</t>
    </r>
    <r>
      <rPr>
        <b/>
        <sz val="10"/>
        <rFont val="Arial"/>
        <family val="2"/>
      </rPr>
      <t>d-f</t>
    </r>
    <r>
      <rPr>
        <sz val="10"/>
        <rFont val="Arial"/>
        <family val="2"/>
      </rPr>
      <t>) The quantitative results of the expression of TNF-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, IL-6 and MMP9 protein as detected by western blot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</si>
</sst>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3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2" fontId="7" fillId="0" borderId="6" xfId="0" applyNumberFormat="1" applyFont="1" applyBorder="1"/>
    <xf numFmtId="0" fontId="3" fillId="4" borderId="6" xfId="0" applyFont="1" applyFill="1" applyBorder="1" applyAlignment="1">
      <alignment horizontal="center"/>
    </xf>
    <xf numFmtId="0" fontId="7" fillId="4" borderId="6" xfId="0" applyFont="1" applyFill="1" applyBorder="1"/>
    <xf numFmtId="2" fontId="7" fillId="4" borderId="6" xfId="0" applyNumberFormat="1" applyFont="1" applyFill="1" applyBorder="1"/>
    <xf numFmtId="2" fontId="4" fillId="0" borderId="6" xfId="0" applyNumberFormat="1" applyFont="1" applyBorder="1"/>
    <xf numFmtId="2" fontId="4" fillId="4" borderId="6" xfId="0" applyNumberFormat="1" applyFont="1" applyFill="1" applyBorder="1"/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1" xfId="0" applyBorder="1"/>
    <xf numFmtId="0" fontId="0" fillId="0" borderId="26" xfId="0" applyBorder="1"/>
    <xf numFmtId="0" fontId="3" fillId="0" borderId="14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4" borderId="9" xfId="0" applyFont="1" applyFill="1" applyBorder="1"/>
    <xf numFmtId="2" fontId="7" fillId="4" borderId="9" xfId="0" applyNumberFormat="1" applyFont="1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right"/>
    </xf>
    <xf numFmtId="2" fontId="4" fillId="4" borderId="6" xfId="0" applyNumberFormat="1" applyFont="1" applyFill="1" applyBorder="1" applyAlignment="1">
      <alignment horizontal="right"/>
    </xf>
    <xf numFmtId="2" fontId="4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0" borderId="6" xfId="0" applyFont="1" applyBorder="1"/>
    <xf numFmtId="0" fontId="4" fillId="4" borderId="6" xfId="0" applyFont="1" applyFill="1" applyBorder="1"/>
    <xf numFmtId="0" fontId="3" fillId="4" borderId="28" xfId="0" applyFont="1" applyFill="1" applyBorder="1" applyAlignment="1">
      <alignment horizontal="center"/>
    </xf>
    <xf numFmtId="0" fontId="4" fillId="4" borderId="27" xfId="0" applyFont="1" applyFill="1" applyBorder="1"/>
    <xf numFmtId="0" fontId="3" fillId="4" borderId="27" xfId="0" applyFont="1" applyFill="1" applyBorder="1" applyAlignment="1">
      <alignment horizontal="center"/>
    </xf>
    <xf numFmtId="2" fontId="4" fillId="4" borderId="27" xfId="0" applyNumberFormat="1" applyFont="1" applyFill="1" applyBorder="1"/>
    <xf numFmtId="2" fontId="4" fillId="4" borderId="27" xfId="0" applyNumberFormat="1" applyFont="1" applyFill="1" applyBorder="1" applyAlignment="1">
      <alignment horizontal="right"/>
    </xf>
    <xf numFmtId="2" fontId="7" fillId="4" borderId="6" xfId="0" applyNumberFormat="1" applyFont="1" applyFill="1" applyBorder="1" applyAlignment="1">
      <alignment horizontal="right"/>
    </xf>
    <xf numFmtId="2" fontId="7" fillId="4" borderId="9" xfId="0" applyNumberFormat="1" applyFont="1" applyFill="1" applyBorder="1" applyAlignment="1">
      <alignment horizontal="right"/>
    </xf>
    <xf numFmtId="2" fontId="0" fillId="4" borderId="27" xfId="0" applyNumberFormat="1" applyFill="1" applyBorder="1"/>
    <xf numFmtId="2" fontId="4" fillId="0" borderId="14" xfId="0" applyNumberFormat="1" applyFont="1" applyBorder="1"/>
    <xf numFmtId="0" fontId="3" fillId="3" borderId="29" xfId="0" applyFont="1" applyFill="1" applyBorder="1" applyAlignment="1">
      <alignment horizontal="center"/>
    </xf>
    <xf numFmtId="0" fontId="0" fillId="0" borderId="32" xfId="0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5" fillId="0" borderId="0" xfId="0" applyNumberFormat="1" applyFont="1" applyAlignment="1">
      <alignment horizontal="right"/>
    </xf>
    <xf numFmtId="2" fontId="4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0" fillId="5" borderId="17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/>
    <xf numFmtId="0" fontId="2" fillId="2" borderId="3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351476</xdr:colOff>
      <xdr:row>34</xdr:row>
      <xdr:rowOff>123000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88AA93-328A-2110-7142-8DE67AF0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90476" cy="6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6E95-4EB0-4AFC-A6E3-1A81EB78AEF7}">
  <dimension ref="A1"/>
  <sheetViews>
    <sheetView workbookViewId="0">
      <selection activeCell="S18" sqref="S18"/>
    </sheetView>
  </sheetViews>
  <sheetFormatPr baseColWidth="10" defaultColWidth="10.85546875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2DAD-8111-4A79-87D5-26516B378DEB}">
  <dimension ref="A1:P29"/>
  <sheetViews>
    <sheetView topLeftCell="A6" zoomScaleNormal="100" workbookViewId="0">
      <selection activeCell="U22" sqref="U22"/>
    </sheetView>
  </sheetViews>
  <sheetFormatPr baseColWidth="10" defaultColWidth="8.85546875" defaultRowHeight="15"/>
  <cols>
    <col min="1" max="1" width="9.85546875" bestFit="1" customWidth="1"/>
    <col min="3" max="8" width="9.42578125" customWidth="1"/>
    <col min="9" max="9" width="2.85546875" customWidth="1"/>
    <col min="10" max="10" width="10" bestFit="1" customWidth="1"/>
    <col min="12" max="16" width="9.42578125" customWidth="1"/>
  </cols>
  <sheetData>
    <row r="1" spans="1:16" ht="24.95" customHeight="1">
      <c r="A1" s="85" t="s">
        <v>64</v>
      </c>
    </row>
    <row r="2" spans="1:16" ht="15.75" thickBot="1"/>
    <row r="3" spans="1:16" ht="16.5" thickBot="1">
      <c r="A3" s="53" t="s">
        <v>38</v>
      </c>
      <c r="B3" s="70" t="s">
        <v>19</v>
      </c>
      <c r="C3" s="71"/>
      <c r="D3" s="71"/>
      <c r="E3" s="71"/>
      <c r="F3" s="71"/>
      <c r="G3" s="71"/>
      <c r="H3" s="72"/>
      <c r="I3" s="54"/>
      <c r="J3" s="63" t="s">
        <v>39</v>
      </c>
      <c r="K3" s="70" t="s">
        <v>16</v>
      </c>
      <c r="L3" s="71"/>
      <c r="M3" s="71"/>
      <c r="N3" s="71"/>
      <c r="O3" s="71"/>
      <c r="P3" s="72"/>
    </row>
    <row r="4" spans="1:16" ht="15.75" thickBot="1">
      <c r="B4" s="8"/>
      <c r="C4" s="9"/>
      <c r="D4" s="68" t="s">
        <v>11</v>
      </c>
      <c r="E4" s="68"/>
      <c r="F4" s="68"/>
      <c r="G4" s="68"/>
      <c r="H4" s="69"/>
      <c r="I4" s="55"/>
      <c r="K4" s="8"/>
      <c r="L4" s="9"/>
      <c r="M4" s="65"/>
      <c r="N4" s="68" t="s">
        <v>11</v>
      </c>
      <c r="O4" s="68"/>
      <c r="P4" s="69"/>
    </row>
    <row r="5" spans="1:16" ht="15.75" thickBot="1">
      <c r="B5" s="10" t="s">
        <v>0</v>
      </c>
      <c r="C5" s="6" t="s">
        <v>15</v>
      </c>
      <c r="D5" s="7" t="s">
        <v>10</v>
      </c>
      <c r="E5" s="7" t="s">
        <v>20</v>
      </c>
      <c r="F5" s="7" t="s">
        <v>12</v>
      </c>
      <c r="G5" s="7" t="s">
        <v>13</v>
      </c>
      <c r="H5" s="7" t="s">
        <v>14</v>
      </c>
      <c r="I5" s="56"/>
      <c r="K5" s="5" t="s">
        <v>0</v>
      </c>
      <c r="L5" s="6" t="s">
        <v>15</v>
      </c>
      <c r="M5" s="7" t="s">
        <v>10</v>
      </c>
      <c r="N5" s="7" t="s">
        <v>12</v>
      </c>
      <c r="O5" s="7" t="s">
        <v>13</v>
      </c>
      <c r="P5" s="7" t="s">
        <v>14</v>
      </c>
    </row>
    <row r="6" spans="1:16">
      <c r="B6" s="11" t="s">
        <v>1</v>
      </c>
      <c r="C6" s="16">
        <v>100</v>
      </c>
      <c r="D6" s="12">
        <v>142.35</v>
      </c>
      <c r="E6" s="12">
        <v>141.6</v>
      </c>
      <c r="F6" s="12">
        <v>138.19</v>
      </c>
      <c r="G6" s="12">
        <v>137.29</v>
      </c>
      <c r="H6" s="12">
        <v>122.49</v>
      </c>
      <c r="I6" s="57"/>
      <c r="K6" s="1" t="s">
        <v>1</v>
      </c>
      <c r="L6" s="35">
        <v>100</v>
      </c>
      <c r="M6" s="35">
        <v>128.8886</v>
      </c>
      <c r="N6" s="35">
        <v>94.390801809999999</v>
      </c>
      <c r="O6" s="35">
        <v>70.0150845</v>
      </c>
      <c r="P6" s="35">
        <v>54.027261969999998</v>
      </c>
    </row>
    <row r="7" spans="1:16">
      <c r="B7" s="19" t="s">
        <v>2</v>
      </c>
      <c r="C7" s="20">
        <v>100</v>
      </c>
      <c r="D7" s="21">
        <v>144.01150000000001</v>
      </c>
      <c r="E7" s="21">
        <v>110.3175</v>
      </c>
      <c r="F7" s="21">
        <v>105.8442</v>
      </c>
      <c r="G7" s="21">
        <v>116.55840000000001</v>
      </c>
      <c r="H7" s="21">
        <v>104.5455</v>
      </c>
      <c r="I7" s="58"/>
      <c r="K7" s="33" t="s">
        <v>2</v>
      </c>
      <c r="L7" s="36">
        <v>100</v>
      </c>
      <c r="M7" s="36">
        <v>153.949555</v>
      </c>
      <c r="N7" s="36">
        <v>150.7228642</v>
      </c>
      <c r="O7" s="36">
        <v>127.129029</v>
      </c>
      <c r="P7" s="36">
        <v>113.85511940000001</v>
      </c>
    </row>
    <row r="8" spans="1:16">
      <c r="B8" s="11" t="s">
        <v>3</v>
      </c>
      <c r="C8" s="17">
        <v>100</v>
      </c>
      <c r="D8" s="18">
        <v>144.86359999999999</v>
      </c>
      <c r="E8" s="18">
        <v>108.3865</v>
      </c>
      <c r="F8" s="18">
        <v>84.910039999999995</v>
      </c>
      <c r="G8" s="18">
        <v>108.03830000000001</v>
      </c>
      <c r="H8" s="18">
        <v>84.387699999999995</v>
      </c>
      <c r="I8" s="58"/>
      <c r="K8" s="2" t="s">
        <v>3</v>
      </c>
      <c r="L8" s="35">
        <v>100</v>
      </c>
      <c r="M8" s="35">
        <v>175.18503129999999</v>
      </c>
      <c r="N8" s="35">
        <v>138.0358276</v>
      </c>
      <c r="O8" s="35">
        <v>115.5573674</v>
      </c>
      <c r="P8" s="35">
        <v>113.00835170000001</v>
      </c>
    </row>
    <row r="9" spans="1:16">
      <c r="B9" s="19" t="s">
        <v>4</v>
      </c>
      <c r="C9" s="20">
        <v>100</v>
      </c>
      <c r="D9" s="21">
        <v>148.18</v>
      </c>
      <c r="E9" s="21">
        <v>119.07</v>
      </c>
      <c r="F9" s="21">
        <v>120.52</v>
      </c>
      <c r="G9" s="21">
        <v>108.64</v>
      </c>
      <c r="H9" s="21">
        <v>119.02200000000001</v>
      </c>
      <c r="I9" s="58"/>
      <c r="K9" s="33" t="s">
        <v>4</v>
      </c>
      <c r="L9" s="36">
        <v>100</v>
      </c>
      <c r="M9" s="36">
        <v>146.9052642</v>
      </c>
      <c r="N9" s="36">
        <v>132.12832689999999</v>
      </c>
      <c r="O9" s="36">
        <v>121.661016</v>
      </c>
      <c r="P9" s="36">
        <v>88.611789290000004</v>
      </c>
    </row>
    <row r="10" spans="1:16">
      <c r="B10" s="11" t="s">
        <v>5</v>
      </c>
      <c r="C10" s="17">
        <v>100</v>
      </c>
      <c r="D10" s="18">
        <v>159.61539999999999</v>
      </c>
      <c r="E10" s="18">
        <v>167.36779999999999</v>
      </c>
      <c r="F10" s="18">
        <v>153.36539999999999</v>
      </c>
      <c r="G10" s="18">
        <v>133.113</v>
      </c>
      <c r="H10" s="18">
        <v>147.8365</v>
      </c>
      <c r="I10" s="58"/>
      <c r="K10" s="2" t="s">
        <v>5</v>
      </c>
      <c r="L10" s="35">
        <v>100</v>
      </c>
      <c r="M10" s="35">
        <v>141.45239570000001</v>
      </c>
      <c r="N10" s="35">
        <v>101.0953586</v>
      </c>
      <c r="O10" s="35">
        <v>107.82888819999999</v>
      </c>
      <c r="P10" s="35">
        <v>112.8222138</v>
      </c>
    </row>
    <row r="11" spans="1:16" ht="15.75" thickBot="1">
      <c r="B11" s="30" t="s">
        <v>6</v>
      </c>
      <c r="C11" s="31">
        <v>100</v>
      </c>
      <c r="D11" s="32">
        <v>160.45230000000001</v>
      </c>
      <c r="E11" s="32">
        <v>129.0342</v>
      </c>
      <c r="F11" s="32">
        <v>129.8289</v>
      </c>
      <c r="G11" s="32">
        <v>132.1516</v>
      </c>
      <c r="H11" s="32">
        <v>120.9046</v>
      </c>
      <c r="I11" s="58"/>
      <c r="K11" s="34" t="s">
        <v>6</v>
      </c>
      <c r="L11" s="37">
        <v>100</v>
      </c>
      <c r="M11" s="37">
        <v>158.29668190000001</v>
      </c>
      <c r="N11" s="37">
        <v>94.297968710000006</v>
      </c>
      <c r="O11" s="37">
        <v>103.2572716</v>
      </c>
      <c r="P11" s="37">
        <v>86.207430529999996</v>
      </c>
    </row>
    <row r="12" spans="1:16" ht="15.75" thickTop="1">
      <c r="B12" s="29" t="s">
        <v>7</v>
      </c>
      <c r="C12" s="13">
        <f>AVERAGE(C6:C11)</f>
        <v>100</v>
      </c>
      <c r="D12" s="13">
        <f>AVERAGE(D6:D11)</f>
        <v>149.91213333333334</v>
      </c>
      <c r="E12" s="13">
        <f>AVERAGE(E6:E11)</f>
        <v>129.29600000000002</v>
      </c>
      <c r="F12" s="13">
        <f t="shared" ref="F12:H12" si="0">AVERAGE(F6:F11)</f>
        <v>122.10975666666666</v>
      </c>
      <c r="G12" s="13">
        <f t="shared" si="0"/>
        <v>122.63188333333333</v>
      </c>
      <c r="H12" s="13">
        <f t="shared" si="0"/>
        <v>116.53104999999999</v>
      </c>
      <c r="I12" s="59"/>
      <c r="K12" s="3" t="s">
        <v>7</v>
      </c>
      <c r="L12" s="13">
        <f>AVERAGE(L6:L11)</f>
        <v>100</v>
      </c>
      <c r="M12" s="13">
        <f>AVERAGE(M6:M11)</f>
        <v>150.77958801666668</v>
      </c>
      <c r="N12" s="13">
        <f t="shared" ref="N12:P12" si="1">AVERAGE(N6:N11)</f>
        <v>118.44519130333335</v>
      </c>
      <c r="O12" s="13">
        <f t="shared" si="1"/>
        <v>107.57477611666665</v>
      </c>
      <c r="P12" s="13">
        <f t="shared" si="1"/>
        <v>94.755361114999985</v>
      </c>
    </row>
    <row r="13" spans="1:16">
      <c r="B13" s="2" t="s">
        <v>8</v>
      </c>
      <c r="C13" s="14">
        <f>STDEV(C6:C11)/SQRT(COUNT(C6:C11))</f>
        <v>0</v>
      </c>
      <c r="D13" s="14">
        <f>STDEV(D6:D11)/SQRT(COUNT(D6:D11))</f>
        <v>3.2951469686663621</v>
      </c>
      <c r="E13" s="14">
        <f>STDEV(E6:E11)/SQRT(COUNT(E6:E11))</f>
        <v>9.1339670807741715</v>
      </c>
      <c r="F13" s="14">
        <f t="shared" ref="F13:H13" si="2">STDEV(F6:F11)/SQRT(COUNT(F6:F11))</f>
        <v>9.909573182292565</v>
      </c>
      <c r="G13" s="14">
        <f t="shared" si="2"/>
        <v>5.3571505788317886</v>
      </c>
      <c r="H13" s="14">
        <f t="shared" si="2"/>
        <v>8.5979094636138154</v>
      </c>
      <c r="I13" s="59"/>
      <c r="K13" s="2" t="s">
        <v>8</v>
      </c>
      <c r="L13" s="14">
        <f>STDEV(L6:L11)/SQRT(COUNT(L6:L11))</f>
        <v>0</v>
      </c>
      <c r="M13" s="14">
        <f>STDEV(M6:M11)/SQRT(COUNT(M6:M11))</f>
        <v>6.4379171343859092</v>
      </c>
      <c r="N13" s="14">
        <f t="shared" ref="N13:P13" si="3">STDEV(N6:N11)/SQRT(COUNT(N6:N11))</f>
        <v>10.125196468203871</v>
      </c>
      <c r="O13" s="14">
        <f t="shared" si="3"/>
        <v>8.3145426332708823</v>
      </c>
      <c r="P13" s="14">
        <f t="shared" si="3"/>
        <v>9.6505133711509412</v>
      </c>
    </row>
    <row r="14" spans="1:16" ht="15.75" thickBot="1">
      <c r="B14" s="4" t="s">
        <v>9</v>
      </c>
      <c r="C14" s="15">
        <f>STDEV(C6:C11)</f>
        <v>0</v>
      </c>
      <c r="D14" s="15">
        <f>STDEV(D6:D11)</f>
        <v>8.0714287007113352</v>
      </c>
      <c r="E14" s="15">
        <f>STDEV(E6:E11)</f>
        <v>22.37355867527554</v>
      </c>
      <c r="F14" s="15">
        <f t="shared" ref="F14:H14" si="4">STDEV(F6:F11)</f>
        <v>24.273397865384894</v>
      </c>
      <c r="G14" s="15">
        <f t="shared" si="4"/>
        <v>13.12228539339343</v>
      </c>
      <c r="H14" s="15">
        <f t="shared" si="4"/>
        <v>21.060491040500455</v>
      </c>
      <c r="I14" s="59"/>
      <c r="K14" s="4" t="s">
        <v>9</v>
      </c>
      <c r="L14" s="15">
        <f>STDEV(L6:L11)</f>
        <v>0</v>
      </c>
      <c r="M14" s="15">
        <f>STDEV(M6:M11)</f>
        <v>15.769611985566355</v>
      </c>
      <c r="N14" s="15">
        <f t="shared" ref="N14:P14" si="5">STDEV(N6:N11)</f>
        <v>24.801564892529839</v>
      </c>
      <c r="O14" s="15">
        <f t="shared" si="5"/>
        <v>20.366386896130461</v>
      </c>
      <c r="P14" s="15">
        <f t="shared" si="5"/>
        <v>23.638833515226139</v>
      </c>
    </row>
    <row r="15" spans="1:16" ht="16.5" thickTop="1" thickBot="1"/>
    <row r="16" spans="1:16" ht="16.5" thickBot="1">
      <c r="J16" s="63" t="s">
        <v>40</v>
      </c>
      <c r="K16" s="70" t="s">
        <v>17</v>
      </c>
      <c r="L16" s="71"/>
      <c r="M16" s="71"/>
      <c r="N16" s="71"/>
      <c r="O16" s="71"/>
      <c r="P16" s="72"/>
    </row>
    <row r="17" spans="1:16" ht="15.75" thickBot="1">
      <c r="K17" s="8"/>
      <c r="L17" s="9"/>
      <c r="M17" s="65"/>
      <c r="N17" s="68" t="s">
        <v>11</v>
      </c>
      <c r="O17" s="68"/>
      <c r="P17" s="69"/>
    </row>
    <row r="18" spans="1:16" ht="15.75" thickBot="1">
      <c r="K18" s="5" t="s">
        <v>0</v>
      </c>
      <c r="L18" s="6" t="s">
        <v>15</v>
      </c>
      <c r="M18" s="7" t="s">
        <v>10</v>
      </c>
      <c r="N18" s="7" t="s">
        <v>12</v>
      </c>
      <c r="O18" s="7" t="s">
        <v>13</v>
      </c>
      <c r="P18" s="7" t="s">
        <v>14</v>
      </c>
    </row>
    <row r="19" spans="1:16">
      <c r="K19" s="1" t="s">
        <v>1</v>
      </c>
      <c r="L19" s="35">
        <v>100</v>
      </c>
      <c r="M19" s="35">
        <v>62.472199000000003</v>
      </c>
      <c r="N19" s="35">
        <v>96.701206999999997</v>
      </c>
      <c r="O19" s="35">
        <v>120.48155</v>
      </c>
      <c r="P19" s="35">
        <v>112.64060000000001</v>
      </c>
    </row>
    <row r="20" spans="1:16">
      <c r="K20" s="33" t="s">
        <v>2</v>
      </c>
      <c r="L20" s="36">
        <v>100</v>
      </c>
      <c r="M20" s="36">
        <v>19.100324000000001</v>
      </c>
      <c r="N20" s="36">
        <v>73.038194000000004</v>
      </c>
      <c r="O20" s="36">
        <v>45.913989999999998</v>
      </c>
      <c r="P20" s="36">
        <v>83.071813000000006</v>
      </c>
    </row>
    <row r="21" spans="1:16">
      <c r="K21" s="2" t="s">
        <v>3</v>
      </c>
      <c r="L21" s="35">
        <v>100</v>
      </c>
      <c r="M21" s="35">
        <v>27.367224</v>
      </c>
      <c r="N21" s="35">
        <v>39.968341000000002</v>
      </c>
      <c r="O21" s="35">
        <v>63.832186</v>
      </c>
      <c r="P21" s="35">
        <v>52.815176999999998</v>
      </c>
    </row>
    <row r="22" spans="1:16">
      <c r="K22" s="33" t="s">
        <v>4</v>
      </c>
      <c r="L22" s="36">
        <v>100</v>
      </c>
      <c r="M22" s="36">
        <v>39.385523999999997</v>
      </c>
      <c r="N22" s="36">
        <v>48.052033999999999</v>
      </c>
      <c r="O22" s="36">
        <v>40.222693999999997</v>
      </c>
      <c r="P22" s="36">
        <v>72.640754999999999</v>
      </c>
    </row>
    <row r="23" spans="1:16">
      <c r="K23" s="2" t="s">
        <v>5</v>
      </c>
      <c r="L23" s="35">
        <v>100</v>
      </c>
      <c r="M23" s="35">
        <v>23.161187999999999</v>
      </c>
      <c r="N23" s="35">
        <v>42.736055</v>
      </c>
      <c r="O23" s="35">
        <v>103.9556</v>
      </c>
      <c r="P23" s="35">
        <v>109.21786</v>
      </c>
    </row>
    <row r="24" spans="1:16" ht="15.75" thickBot="1">
      <c r="K24" s="41" t="s">
        <v>6</v>
      </c>
      <c r="L24" s="48">
        <v>100</v>
      </c>
      <c r="M24" s="48">
        <v>54.084482999999999</v>
      </c>
      <c r="N24" s="48">
        <v>41.556902999999998</v>
      </c>
      <c r="O24" s="48">
        <v>75.179383000000001</v>
      </c>
      <c r="P24" s="48">
        <v>82.936460999999994</v>
      </c>
    </row>
    <row r="25" spans="1:16">
      <c r="K25" s="3" t="s">
        <v>7</v>
      </c>
      <c r="L25" s="13">
        <f>AVERAGE(L19:L24)</f>
        <v>100</v>
      </c>
      <c r="M25" s="13">
        <f>AVERAGE(M19:M24)</f>
        <v>37.595157000000007</v>
      </c>
      <c r="N25" s="13">
        <f>AVERAGE(N19:N24)</f>
        <v>57.008789</v>
      </c>
      <c r="O25" s="13">
        <f>AVERAGE(O19:O24)</f>
        <v>74.930900500000007</v>
      </c>
      <c r="P25" s="13">
        <f>AVERAGE(P19:P24)</f>
        <v>85.553777666666676</v>
      </c>
    </row>
    <row r="26" spans="1:16">
      <c r="K26" s="2" t="s">
        <v>8</v>
      </c>
      <c r="L26" s="14">
        <f>STDEV(L19:L24)/SQRT(COUNT(L19:L24))</f>
        <v>0</v>
      </c>
      <c r="M26" s="14">
        <f t="shared" ref="M26:P26" si="6">STDEV(M19:M24)/SQRT(COUNT(M19:M24))</f>
        <v>7.1855860972785148</v>
      </c>
      <c r="N26" s="14">
        <f t="shared" si="6"/>
        <v>9.3906015361161863</v>
      </c>
      <c r="O26" s="14">
        <f t="shared" si="6"/>
        <v>13.022005415774887</v>
      </c>
      <c r="P26" s="14">
        <f t="shared" si="6"/>
        <v>9.210966941528353</v>
      </c>
    </row>
    <row r="27" spans="1:16" ht="15.75" thickBot="1">
      <c r="K27" s="4" t="s">
        <v>9</v>
      </c>
      <c r="L27" s="15">
        <f>STDEV(L19:L24)</f>
        <v>0</v>
      </c>
      <c r="M27" s="15">
        <f t="shared" ref="M27:P27" si="7">STDEV(M19:M24)</f>
        <v>17.601019441169129</v>
      </c>
      <c r="N27" s="15">
        <f t="shared" si="7"/>
        <v>23.002182141280553</v>
      </c>
      <c r="O27" s="15">
        <f t="shared" si="7"/>
        <v>31.897268696407576</v>
      </c>
      <c r="P27" s="15">
        <f t="shared" si="7"/>
        <v>22.562169044388639</v>
      </c>
    </row>
    <row r="28" spans="1:16" ht="15.75" thickTop="1"/>
    <row r="29" spans="1:16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</sheetData>
  <mergeCells count="7">
    <mergeCell ref="A29:P29"/>
    <mergeCell ref="N17:P17"/>
    <mergeCell ref="B3:H3"/>
    <mergeCell ref="D4:H4"/>
    <mergeCell ref="K3:P3"/>
    <mergeCell ref="N4:P4"/>
    <mergeCell ref="K16:P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8400-42BB-42B5-A453-898BE117818E}">
  <dimension ref="A1:O17"/>
  <sheetViews>
    <sheetView zoomScaleNormal="100" workbookViewId="0">
      <selection activeCell="V10" sqref="V10"/>
    </sheetView>
  </sheetViews>
  <sheetFormatPr baseColWidth="10" defaultColWidth="8.85546875" defaultRowHeight="15"/>
  <cols>
    <col min="1" max="1" width="10.140625" bestFit="1" customWidth="1"/>
    <col min="3" max="7" width="10.42578125" customWidth="1"/>
    <col min="8" max="8" width="11.42578125" customWidth="1"/>
    <col min="10" max="14" width="10.42578125" customWidth="1"/>
  </cols>
  <sheetData>
    <row r="1" spans="1:15" ht="51.75" customHeight="1">
      <c r="A1" s="73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>
      <c r="A2" s="64"/>
    </row>
    <row r="4" spans="1:15" ht="16.5" thickBot="1">
      <c r="A4" s="52" t="s">
        <v>37</v>
      </c>
      <c r="B4" s="75" t="s">
        <v>36</v>
      </c>
      <c r="C4" s="76"/>
      <c r="D4" s="76"/>
      <c r="E4" s="76"/>
      <c r="F4" s="76"/>
      <c r="G4" s="77"/>
      <c r="H4" s="52" t="s">
        <v>41</v>
      </c>
      <c r="I4" s="75" t="s">
        <v>22</v>
      </c>
      <c r="J4" s="76"/>
      <c r="K4" s="76"/>
      <c r="L4" s="76"/>
      <c r="M4" s="76"/>
      <c r="N4" s="77"/>
    </row>
    <row r="5" spans="1:15" ht="15.75" thickBot="1">
      <c r="B5" s="8"/>
      <c r="C5" s="51"/>
      <c r="D5" s="78" t="s">
        <v>11</v>
      </c>
      <c r="E5" s="78"/>
      <c r="F5" s="78"/>
      <c r="G5" s="79"/>
      <c r="I5" s="8"/>
      <c r="J5" s="51"/>
      <c r="K5" s="78" t="s">
        <v>11</v>
      </c>
      <c r="L5" s="78"/>
      <c r="M5" s="78"/>
      <c r="N5" s="79"/>
    </row>
    <row r="6" spans="1:15" ht="15.75" thickBot="1">
      <c r="B6" s="5" t="s">
        <v>0</v>
      </c>
      <c r="C6" s="50" t="s">
        <v>15</v>
      </c>
      <c r="D6" s="50" t="s">
        <v>10</v>
      </c>
      <c r="E6" s="50" t="s">
        <v>12</v>
      </c>
      <c r="F6" s="50" t="s">
        <v>13</v>
      </c>
      <c r="G6" s="50" t="s">
        <v>14</v>
      </c>
      <c r="I6" s="5" t="s">
        <v>0</v>
      </c>
      <c r="J6" s="50" t="s">
        <v>15</v>
      </c>
      <c r="K6" s="50" t="s">
        <v>10</v>
      </c>
      <c r="L6" s="50" t="s">
        <v>12</v>
      </c>
      <c r="M6" s="50" t="s">
        <v>13</v>
      </c>
      <c r="N6" s="50" t="s">
        <v>14</v>
      </c>
    </row>
    <row r="7" spans="1:15">
      <c r="B7" s="11" t="s">
        <v>1</v>
      </c>
      <c r="C7" s="49">
        <v>94.914439999999999</v>
      </c>
      <c r="D7" s="49">
        <v>44.886090000000003</v>
      </c>
      <c r="E7" s="49">
        <v>56.021949999999997</v>
      </c>
      <c r="F7" s="49">
        <v>72.503680000000003</v>
      </c>
      <c r="G7" s="49">
        <v>65.987430000000003</v>
      </c>
      <c r="I7" s="11" t="s">
        <v>1</v>
      </c>
      <c r="J7" s="49">
        <v>30</v>
      </c>
      <c r="K7" s="49">
        <v>95</v>
      </c>
      <c r="L7" s="49">
        <v>78.67</v>
      </c>
      <c r="M7" s="49">
        <v>36</v>
      </c>
      <c r="N7" s="49">
        <v>35.67</v>
      </c>
    </row>
    <row r="8" spans="1:15">
      <c r="B8" s="19" t="s">
        <v>2</v>
      </c>
      <c r="C8" s="23">
        <v>87.19623</v>
      </c>
      <c r="D8" s="23">
        <v>39.377290000000002</v>
      </c>
      <c r="E8" s="23">
        <v>48.787909999999997</v>
      </c>
      <c r="F8" s="23">
        <v>69.606970000000004</v>
      </c>
      <c r="G8" s="23">
        <v>75.057689999999994</v>
      </c>
      <c r="I8" s="19" t="s">
        <v>2</v>
      </c>
      <c r="J8" s="23">
        <v>29.67</v>
      </c>
      <c r="K8" s="23">
        <v>67.33</v>
      </c>
      <c r="L8" s="23">
        <v>83</v>
      </c>
      <c r="M8" s="23">
        <v>49.33</v>
      </c>
      <c r="N8" s="23">
        <v>42.5</v>
      </c>
    </row>
    <row r="9" spans="1:15">
      <c r="B9" s="11" t="s">
        <v>3</v>
      </c>
      <c r="C9" s="22">
        <v>92.468540000000004</v>
      </c>
      <c r="D9" s="22">
        <v>57.701509999999999</v>
      </c>
      <c r="E9" s="22">
        <v>83.721279999999993</v>
      </c>
      <c r="F9" s="22">
        <v>91.135130000000004</v>
      </c>
      <c r="G9" s="22">
        <v>86.607579999999999</v>
      </c>
      <c r="I9" s="11" t="s">
        <v>3</v>
      </c>
      <c r="J9" s="22">
        <v>33.33</v>
      </c>
      <c r="K9" s="22">
        <v>86.33</v>
      </c>
      <c r="L9" s="22">
        <v>44.33</v>
      </c>
      <c r="M9" s="22">
        <v>49.67</v>
      </c>
      <c r="N9" s="22">
        <v>33</v>
      </c>
    </row>
    <row r="10" spans="1:15">
      <c r="B10" s="19" t="s">
        <v>4</v>
      </c>
      <c r="C10" s="23">
        <v>89.644307999999995</v>
      </c>
      <c r="D10" s="23">
        <v>67.476569999999995</v>
      </c>
      <c r="E10" s="23">
        <v>64.513109999999998</v>
      </c>
      <c r="F10" s="23">
        <v>61.397539999999999</v>
      </c>
      <c r="G10" s="23">
        <v>73.571309999999997</v>
      </c>
      <c r="I10" s="19" t="s">
        <v>4</v>
      </c>
      <c r="J10" s="23">
        <v>42</v>
      </c>
      <c r="K10" s="23">
        <v>95.5</v>
      </c>
      <c r="L10" s="23">
        <v>57</v>
      </c>
      <c r="M10" s="23">
        <v>58</v>
      </c>
      <c r="N10" s="23">
        <v>51.67</v>
      </c>
    </row>
    <row r="11" spans="1:15">
      <c r="B11" s="11" t="s">
        <v>5</v>
      </c>
      <c r="C11" s="22">
        <v>63.248043000000003</v>
      </c>
      <c r="D11" s="22">
        <v>46.165559999999999</v>
      </c>
      <c r="E11" s="22">
        <v>52.373784999999998</v>
      </c>
      <c r="F11" s="22">
        <v>62.14</v>
      </c>
      <c r="G11" s="22">
        <v>93.320144999999997</v>
      </c>
      <c r="I11" s="11" t="s">
        <v>5</v>
      </c>
      <c r="J11" s="22">
        <v>42</v>
      </c>
      <c r="K11" s="22">
        <v>99</v>
      </c>
      <c r="L11" s="22">
        <v>55.5</v>
      </c>
      <c r="M11" s="22">
        <v>51</v>
      </c>
      <c r="N11" s="22">
        <v>44</v>
      </c>
    </row>
    <row r="12" spans="1:15" ht="15.75" thickBot="1">
      <c r="B12" s="43" t="s">
        <v>6</v>
      </c>
      <c r="C12" s="44">
        <v>89.51688</v>
      </c>
      <c r="D12" s="44">
        <v>37.870159999999998</v>
      </c>
      <c r="E12" s="44">
        <v>49.563842000000001</v>
      </c>
      <c r="F12" s="44">
        <v>97.411332000000002</v>
      </c>
      <c r="G12" s="44">
        <v>68.212320000000005</v>
      </c>
      <c r="I12" s="43" t="s">
        <v>6</v>
      </c>
      <c r="J12" s="44">
        <v>33.5</v>
      </c>
      <c r="K12" s="44">
        <v>59.33</v>
      </c>
      <c r="L12" s="44">
        <v>72</v>
      </c>
      <c r="M12" s="44">
        <v>40.33</v>
      </c>
      <c r="N12" s="44">
        <v>28.33</v>
      </c>
    </row>
    <row r="13" spans="1:15">
      <c r="B13" s="3" t="s">
        <v>7</v>
      </c>
      <c r="C13" s="13">
        <f>AVERAGE(C7:C12)</f>
        <v>86.164740166666661</v>
      </c>
      <c r="D13" s="13">
        <f>AVERAGE(D7:D12)</f>
        <v>48.912863333333327</v>
      </c>
      <c r="E13" s="13">
        <f t="shared" ref="E13:G13" si="0">AVERAGE(E7:E12)</f>
        <v>59.163646166666666</v>
      </c>
      <c r="F13" s="13">
        <f t="shared" si="0"/>
        <v>75.699108666666675</v>
      </c>
      <c r="G13" s="13">
        <f t="shared" si="0"/>
        <v>77.126079166666656</v>
      </c>
      <c r="I13" s="3" t="s">
        <v>7</v>
      </c>
      <c r="J13" s="13">
        <f>AVERAGE(J7:J12)</f>
        <v>35.083333333333336</v>
      </c>
      <c r="K13" s="13">
        <f>AVERAGE(K7:K12)</f>
        <v>83.748333333333321</v>
      </c>
      <c r="L13" s="13">
        <f t="shared" ref="L13:N13" si="1">AVERAGE(L7:L12)</f>
        <v>65.083333333333329</v>
      </c>
      <c r="M13" s="13">
        <f t="shared" si="1"/>
        <v>47.388333333333328</v>
      </c>
      <c r="N13" s="13">
        <f t="shared" si="1"/>
        <v>39.195</v>
      </c>
    </row>
    <row r="14" spans="1:15">
      <c r="B14" s="2" t="s">
        <v>8</v>
      </c>
      <c r="C14" s="14">
        <f>STDEV(C7:C12)/SQRT(COUNT(C7:C12))</f>
        <v>4.7112572758805999</v>
      </c>
      <c r="D14" s="14">
        <f>STDEV(D7:D12)/SQRT(COUNT(D7:D12))</f>
        <v>4.6850206339792315</v>
      </c>
      <c r="E14" s="14">
        <f t="shared" ref="E14:G14" si="2">STDEV(E7:E12)/SQRT(COUNT(E7:E12))</f>
        <v>5.4389911849566994</v>
      </c>
      <c r="F14" s="14">
        <f t="shared" si="2"/>
        <v>6.1789983242679076</v>
      </c>
      <c r="G14" s="14">
        <f t="shared" si="2"/>
        <v>4.368775005953565</v>
      </c>
      <c r="I14" s="2" t="s">
        <v>8</v>
      </c>
      <c r="J14" s="14">
        <f>STDEV(J7:J12)/SQRT(COUNT(J7:J12))</f>
        <v>2.2833172748827018</v>
      </c>
      <c r="K14" s="14">
        <f>STDEV(K7:K12)/SQRT(COUNT(K7:K12))</f>
        <v>6.7572101820532948</v>
      </c>
      <c r="L14" s="14">
        <f t="shared" ref="L14:N14" si="3">STDEV(L7:L12)/SQRT(COUNT(L7:L12))</f>
        <v>6.1679984147569629</v>
      </c>
      <c r="M14" s="14">
        <f t="shared" si="3"/>
        <v>3.2359536633133552</v>
      </c>
      <c r="N14" s="14">
        <f t="shared" si="3"/>
        <v>3.4568219990814306</v>
      </c>
    </row>
    <row r="15" spans="1:15" ht="15.75" thickBot="1">
      <c r="B15" s="4" t="s">
        <v>9</v>
      </c>
      <c r="C15" s="15">
        <f>STDEV(C7:C12)</f>
        <v>11.540176372882145</v>
      </c>
      <c r="D15" s="15">
        <f>STDEV(D7:D12)</f>
        <v>11.475909987659669</v>
      </c>
      <c r="E15" s="15">
        <f t="shared" ref="E15:G15" si="4">STDEV(E7:E12)</f>
        <v>13.322753118639557</v>
      </c>
      <c r="F15" s="15">
        <f t="shared" si="4"/>
        <v>15.135393015968685</v>
      </c>
      <c r="G15" s="15">
        <f t="shared" si="4"/>
        <v>10.701269565610774</v>
      </c>
      <c r="I15" s="4" t="s">
        <v>9</v>
      </c>
      <c r="J15" s="15">
        <f>STDEV(J7:J12)</f>
        <v>5.5929622443448155</v>
      </c>
      <c r="K15" s="15">
        <f>STDEV(K7:K12)</f>
        <v>16.551717030769595</v>
      </c>
      <c r="L15" s="15">
        <f t="shared" ref="L15:N15" si="5">STDEV(L7:L12)</f>
        <v>15.108448850450083</v>
      </c>
      <c r="M15" s="15">
        <f t="shared" si="5"/>
        <v>7.9264353064077131</v>
      </c>
      <c r="N15" s="15">
        <f t="shared" si="5"/>
        <v>8.4674500293772041</v>
      </c>
    </row>
    <row r="16" spans="1:15" ht="15.75" thickTop="1"/>
    <row r="17" spans="1:14">
      <c r="A17" s="66" t="s">
        <v>58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</sheetData>
  <mergeCells count="6">
    <mergeCell ref="A17:N17"/>
    <mergeCell ref="A1:O1"/>
    <mergeCell ref="B4:G4"/>
    <mergeCell ref="D5:G5"/>
    <mergeCell ref="I4:N4"/>
    <mergeCell ref="K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FAB1-B883-4CEE-94FB-3EE6E7A546F0}">
  <dimension ref="A1:O29"/>
  <sheetViews>
    <sheetView zoomScaleNormal="100" workbookViewId="0">
      <selection activeCell="A2" sqref="A2"/>
    </sheetView>
  </sheetViews>
  <sheetFormatPr baseColWidth="10" defaultColWidth="8.85546875" defaultRowHeight="15"/>
  <cols>
    <col min="1" max="1" width="9.85546875" bestFit="1" customWidth="1"/>
    <col min="3" max="7" width="10.42578125" customWidth="1"/>
    <col min="8" max="8" width="2.85546875" customWidth="1"/>
    <col min="9" max="9" width="10" bestFit="1" customWidth="1"/>
    <col min="11" max="15" width="10.42578125" customWidth="1"/>
  </cols>
  <sheetData>
    <row r="1" spans="1:15" ht="24.95" customHeight="1">
      <c r="A1" s="86" t="s">
        <v>65</v>
      </c>
    </row>
    <row r="2" spans="1:15" ht="15.75" thickBot="1"/>
    <row r="3" spans="1:15" ht="16.5" thickBot="1">
      <c r="A3" s="63" t="s">
        <v>42</v>
      </c>
      <c r="B3" s="70" t="s">
        <v>18</v>
      </c>
      <c r="C3" s="71"/>
      <c r="D3" s="71"/>
      <c r="E3" s="71"/>
      <c r="F3" s="71"/>
      <c r="G3" s="72"/>
      <c r="H3" s="54"/>
      <c r="I3" s="63" t="s">
        <v>43</v>
      </c>
      <c r="J3" s="70" t="s">
        <v>27</v>
      </c>
      <c r="K3" s="71"/>
      <c r="L3" s="71"/>
      <c r="M3" s="71"/>
      <c r="N3" s="71"/>
      <c r="O3" s="72"/>
    </row>
    <row r="4" spans="1:15" ht="15.75" thickBot="1">
      <c r="B4" s="8"/>
      <c r="C4" s="9"/>
      <c r="D4" s="65"/>
      <c r="E4" s="68" t="s">
        <v>11</v>
      </c>
      <c r="F4" s="68"/>
      <c r="G4" s="69"/>
      <c r="H4" s="55"/>
      <c r="J4" s="8"/>
      <c r="K4" s="9"/>
      <c r="L4" s="68" t="s">
        <v>11</v>
      </c>
      <c r="M4" s="68"/>
      <c r="N4" s="68"/>
      <c r="O4" s="69"/>
    </row>
    <row r="5" spans="1:15">
      <c r="B5" s="10" t="s">
        <v>0</v>
      </c>
      <c r="C5" s="6" t="s">
        <v>15</v>
      </c>
      <c r="D5" s="7" t="s">
        <v>10</v>
      </c>
      <c r="E5" s="7" t="s">
        <v>12</v>
      </c>
      <c r="F5" s="7" t="s">
        <v>13</v>
      </c>
      <c r="G5" s="7" t="s">
        <v>14</v>
      </c>
      <c r="H5" s="56"/>
      <c r="J5" s="10" t="s">
        <v>0</v>
      </c>
      <c r="K5" s="6" t="s">
        <v>15</v>
      </c>
      <c r="L5" s="7" t="s">
        <v>10</v>
      </c>
      <c r="M5" s="7" t="s">
        <v>12</v>
      </c>
      <c r="N5" s="7" t="s">
        <v>13</v>
      </c>
      <c r="O5" s="7" t="s">
        <v>14</v>
      </c>
    </row>
    <row r="6" spans="1:15">
      <c r="B6" s="11" t="s">
        <v>1</v>
      </c>
      <c r="C6" s="12">
        <v>100</v>
      </c>
      <c r="D6" s="12">
        <v>175</v>
      </c>
      <c r="E6" s="12">
        <v>159.375</v>
      </c>
      <c r="F6" s="12">
        <v>132.8125</v>
      </c>
      <c r="G6" s="12">
        <v>134.375</v>
      </c>
      <c r="H6" s="57"/>
      <c r="J6" s="2" t="s">
        <v>1</v>
      </c>
      <c r="K6" s="22">
        <v>100</v>
      </c>
      <c r="L6" s="22">
        <v>438.27079400000002</v>
      </c>
      <c r="M6" s="22">
        <v>381.13412599999998</v>
      </c>
      <c r="N6" s="22">
        <v>228.233081</v>
      </c>
      <c r="O6" s="22">
        <v>260.04130099999998</v>
      </c>
    </row>
    <row r="7" spans="1:15">
      <c r="B7" s="19" t="s">
        <v>2</v>
      </c>
      <c r="C7" s="46">
        <v>100</v>
      </c>
      <c r="D7" s="46">
        <v>145</v>
      </c>
      <c r="E7" s="46">
        <v>106</v>
      </c>
      <c r="F7" s="46">
        <v>96</v>
      </c>
      <c r="G7" s="46">
        <v>86</v>
      </c>
      <c r="H7" s="57"/>
      <c r="J7" s="33" t="s">
        <v>2</v>
      </c>
      <c r="K7" s="23">
        <v>100</v>
      </c>
      <c r="L7" s="23">
        <v>223.06063499999999</v>
      </c>
      <c r="M7" s="23">
        <v>138.110861</v>
      </c>
      <c r="N7" s="23">
        <v>65.913196900000003</v>
      </c>
      <c r="O7" s="23">
        <v>46.934458499999998</v>
      </c>
    </row>
    <row r="8" spans="1:15">
      <c r="B8" s="11" t="s">
        <v>3</v>
      </c>
      <c r="C8" s="12">
        <v>100</v>
      </c>
      <c r="D8" s="12">
        <v>164.1026</v>
      </c>
      <c r="E8" s="12">
        <v>103.8462</v>
      </c>
      <c r="F8" s="12">
        <v>97.435900000000004</v>
      </c>
      <c r="G8" s="12">
        <v>92.307689999999994</v>
      </c>
      <c r="H8" s="57"/>
      <c r="J8" s="2" t="s">
        <v>3</v>
      </c>
      <c r="K8" s="22">
        <v>100</v>
      </c>
      <c r="L8" s="22">
        <v>449.47962100000001</v>
      </c>
      <c r="M8" s="22">
        <v>160.94402500000001</v>
      </c>
      <c r="N8" s="22">
        <v>189.02695900000001</v>
      </c>
      <c r="O8" s="22">
        <v>193.22215499999999</v>
      </c>
    </row>
    <row r="9" spans="1:15">
      <c r="B9" s="19" t="s">
        <v>4</v>
      </c>
      <c r="C9" s="46">
        <v>100</v>
      </c>
      <c r="D9" s="46">
        <v>143.15790000000001</v>
      </c>
      <c r="E9" s="46">
        <v>136.49119999999999</v>
      </c>
      <c r="F9" s="46">
        <v>127.36839999999999</v>
      </c>
      <c r="G9" s="46">
        <v>147.36840000000001</v>
      </c>
      <c r="H9" s="57"/>
      <c r="J9" s="33" t="s">
        <v>4</v>
      </c>
      <c r="K9" s="23">
        <v>100</v>
      </c>
      <c r="L9" s="23">
        <v>200.05818600000001</v>
      </c>
      <c r="M9" s="23">
        <v>174.23122799999999</v>
      </c>
      <c r="N9" s="23">
        <v>181.170616</v>
      </c>
      <c r="O9" s="23">
        <v>145.79615899999999</v>
      </c>
    </row>
    <row r="10" spans="1:15">
      <c r="B10" s="11" t="s">
        <v>5</v>
      </c>
      <c r="C10" s="12">
        <v>100</v>
      </c>
      <c r="D10" s="12">
        <v>140.86959999999999</v>
      </c>
      <c r="E10" s="12">
        <v>118.26090000000001</v>
      </c>
      <c r="F10" s="12">
        <v>87.826089999999994</v>
      </c>
      <c r="G10" s="12">
        <v>95.942030000000003</v>
      </c>
      <c r="H10" s="57"/>
      <c r="J10" s="2" t="s">
        <v>5</v>
      </c>
      <c r="K10" s="22">
        <v>100</v>
      </c>
      <c r="L10" s="22">
        <v>186.931588</v>
      </c>
      <c r="M10" s="22">
        <v>119.97678399999999</v>
      </c>
      <c r="N10" s="22">
        <v>92.168441900000005</v>
      </c>
      <c r="O10" s="22">
        <v>125.065181</v>
      </c>
    </row>
    <row r="11" spans="1:15" ht="15.75" thickBot="1">
      <c r="B11" s="30" t="s">
        <v>6</v>
      </c>
      <c r="C11" s="47">
        <v>100</v>
      </c>
      <c r="D11" s="47">
        <v>134.0909</v>
      </c>
      <c r="E11" s="47">
        <v>119.2641</v>
      </c>
      <c r="F11" s="47">
        <v>119.9134</v>
      </c>
      <c r="G11" s="47">
        <v>116.2338</v>
      </c>
      <c r="H11" s="57"/>
      <c r="J11" s="41" t="s">
        <v>6</v>
      </c>
      <c r="K11" s="44">
        <v>100</v>
      </c>
      <c r="L11" s="44">
        <v>192.382349</v>
      </c>
      <c r="M11" s="44">
        <v>194.87121099999999</v>
      </c>
      <c r="N11" s="44">
        <v>159.75391400000001</v>
      </c>
      <c r="O11" s="44">
        <v>103.92615600000001</v>
      </c>
    </row>
    <row r="12" spans="1:15" ht="15.75" thickTop="1">
      <c r="B12" s="3" t="s">
        <v>7</v>
      </c>
      <c r="C12" s="13">
        <f>AVERAGE(C6:C11)</f>
        <v>100</v>
      </c>
      <c r="D12" s="13">
        <f>AVERAGE(D6:D11)</f>
        <v>150.37016666666668</v>
      </c>
      <c r="E12" s="13">
        <f t="shared" ref="E12:G12" si="0">AVERAGE(E6:E11)</f>
        <v>123.8729</v>
      </c>
      <c r="F12" s="13">
        <f t="shared" si="0"/>
        <v>110.22604833333334</v>
      </c>
      <c r="G12" s="13">
        <f t="shared" si="0"/>
        <v>112.03782</v>
      </c>
      <c r="H12" s="59"/>
      <c r="J12" s="3" t="s">
        <v>7</v>
      </c>
      <c r="K12" s="13">
        <f>AVERAGE(K6:K11)</f>
        <v>100</v>
      </c>
      <c r="L12" s="13">
        <f>AVERAGE(L6:L11)</f>
        <v>281.69719549999996</v>
      </c>
      <c r="M12" s="13">
        <f t="shared" ref="M12:O12" si="1">AVERAGE(M6:M11)</f>
        <v>194.87803916666667</v>
      </c>
      <c r="N12" s="13">
        <f t="shared" si="1"/>
        <v>152.71103480000002</v>
      </c>
      <c r="O12" s="13">
        <f t="shared" si="1"/>
        <v>145.83090174999998</v>
      </c>
    </row>
    <row r="13" spans="1:15">
      <c r="B13" s="2" t="s">
        <v>8</v>
      </c>
      <c r="C13" s="14">
        <f>STDEV(C6:C11)/SQRT(COUNT(C6:C11))</f>
        <v>0</v>
      </c>
      <c r="D13" s="14">
        <f>STDEV(D6:D11)/SQRT(COUNT(D6:D11))</f>
        <v>6.4066090510069715</v>
      </c>
      <c r="E13" s="14">
        <f t="shared" ref="E13:G13" si="2">STDEV(E6:E11)/SQRT(COUNT(E6:E11))</f>
        <v>8.5495915068889214</v>
      </c>
      <c r="F13" s="14">
        <f t="shared" si="2"/>
        <v>7.6715476073911484</v>
      </c>
      <c r="G13" s="14">
        <f t="shared" si="2"/>
        <v>10.150741019818222</v>
      </c>
      <c r="H13" s="59"/>
      <c r="J13" s="2" t="s">
        <v>8</v>
      </c>
      <c r="K13" s="14">
        <f>STDEV(K6:K11)/SQRT(COUNT(K6:K11))</f>
        <v>0</v>
      </c>
      <c r="L13" s="14">
        <f>STDEV(L6:L11)/SQRT(COUNT(L6:L11))</f>
        <v>51.551615016239239</v>
      </c>
      <c r="M13" s="14">
        <f t="shared" ref="M13:O13" si="3">STDEV(M6:M11)/SQRT(COUNT(M6:M11))</f>
        <v>38.773637349988974</v>
      </c>
      <c r="N13" s="14">
        <f t="shared" si="3"/>
        <v>25.219863825570826</v>
      </c>
      <c r="O13" s="14">
        <f t="shared" si="3"/>
        <v>30.142813820571071</v>
      </c>
    </row>
    <row r="14" spans="1:15" ht="15.75" thickBot="1">
      <c r="B14" s="4" t="s">
        <v>9</v>
      </c>
      <c r="C14" s="15">
        <f>STDEV(C6:C11)</f>
        <v>0</v>
      </c>
      <c r="D14" s="15">
        <f>STDEV(D6:D11)</f>
        <v>15.692923156463445</v>
      </c>
      <c r="E14" s="15">
        <f t="shared" ref="E14:G14" si="4">STDEV(E6:E11)</f>
        <v>20.942136701110584</v>
      </c>
      <c r="F14" s="15">
        <f t="shared" si="4"/>
        <v>18.791377175577448</v>
      </c>
      <c r="G14" s="15">
        <f t="shared" si="4"/>
        <v>24.864136009693187</v>
      </c>
      <c r="H14" s="59"/>
      <c r="J14" s="4" t="s">
        <v>9</v>
      </c>
      <c r="K14" s="15">
        <f>STDEV(K6:K11)</f>
        <v>0</v>
      </c>
      <c r="L14" s="15">
        <f>STDEV(L6:L11)</f>
        <v>126.27515220618527</v>
      </c>
      <c r="M14" s="15">
        <f t="shared" ref="M14:O14" si="5">STDEV(M6:M11)</f>
        <v>94.975626979192711</v>
      </c>
      <c r="N14" s="15">
        <f t="shared" si="5"/>
        <v>61.775797755124252</v>
      </c>
      <c r="O14" s="15">
        <f t="shared" si="5"/>
        <v>73.834513272111849</v>
      </c>
    </row>
    <row r="15" spans="1:15" ht="16.5" thickTop="1" thickBot="1"/>
    <row r="16" spans="1:15" ht="16.5" thickBot="1">
      <c r="I16" s="63" t="s">
        <v>44</v>
      </c>
      <c r="J16" s="70" t="s">
        <v>28</v>
      </c>
      <c r="K16" s="71"/>
      <c r="L16" s="71"/>
      <c r="M16" s="71"/>
      <c r="N16" s="71"/>
      <c r="O16" s="72"/>
    </row>
    <row r="17" spans="1:15" ht="15.75" thickBot="1">
      <c r="J17" s="8"/>
      <c r="K17" s="9"/>
      <c r="L17" s="68" t="s">
        <v>11</v>
      </c>
      <c r="M17" s="68"/>
      <c r="N17" s="68"/>
      <c r="O17" s="69"/>
    </row>
    <row r="18" spans="1:15">
      <c r="J18" s="10" t="s">
        <v>0</v>
      </c>
      <c r="K18" s="6" t="s">
        <v>15</v>
      </c>
      <c r="L18" s="7" t="s">
        <v>10</v>
      </c>
      <c r="M18" s="7" t="s">
        <v>12</v>
      </c>
      <c r="N18" s="7" t="s">
        <v>13</v>
      </c>
      <c r="O18" s="7" t="s">
        <v>14</v>
      </c>
    </row>
    <row r="19" spans="1:15">
      <c r="J19" s="2" t="s">
        <v>1</v>
      </c>
      <c r="K19" s="39">
        <v>100</v>
      </c>
      <c r="L19" s="22">
        <v>138.42080000000001</v>
      </c>
      <c r="M19" s="22">
        <v>73.268780000000007</v>
      </c>
      <c r="N19" s="22">
        <v>76.529719999999998</v>
      </c>
      <c r="O19" s="22">
        <v>75.327439999999996</v>
      </c>
    </row>
    <row r="20" spans="1:15">
      <c r="J20" s="33" t="s">
        <v>2</v>
      </c>
      <c r="K20" s="40">
        <v>100</v>
      </c>
      <c r="L20" s="23">
        <v>152.3946</v>
      </c>
      <c r="M20" s="23">
        <v>140.29150000000001</v>
      </c>
      <c r="N20" s="23">
        <v>77.745630000000006</v>
      </c>
      <c r="O20" s="23">
        <v>49.614559999999997</v>
      </c>
    </row>
    <row r="21" spans="1:15">
      <c r="J21" s="2" t="s">
        <v>3</v>
      </c>
      <c r="K21" s="39">
        <v>100</v>
      </c>
      <c r="L21" s="22">
        <v>194.9057</v>
      </c>
      <c r="M21" s="22">
        <v>232.57820000000001</v>
      </c>
      <c r="N21" s="22">
        <v>189.42420000000001</v>
      </c>
      <c r="O21" s="22">
        <v>147.21289999999999</v>
      </c>
    </row>
    <row r="22" spans="1:15">
      <c r="J22" s="33" t="s">
        <v>4</v>
      </c>
      <c r="K22" s="40">
        <v>100</v>
      </c>
      <c r="L22" s="23">
        <v>184.72120000000001</v>
      </c>
      <c r="M22" s="23">
        <v>53.51914</v>
      </c>
      <c r="N22" s="23">
        <v>68.045929999999998</v>
      </c>
      <c r="O22" s="23">
        <v>61.015210000000003</v>
      </c>
    </row>
    <row r="23" spans="1:15">
      <c r="J23" s="2" t="s">
        <v>5</v>
      </c>
      <c r="K23" s="39">
        <v>100</v>
      </c>
      <c r="L23" s="22">
        <v>247.13630000000001</v>
      </c>
      <c r="M23" s="22">
        <v>151.96789999999999</v>
      </c>
      <c r="N23" s="22">
        <v>86.075850000000003</v>
      </c>
      <c r="O23" s="22">
        <v>99.752520000000004</v>
      </c>
    </row>
    <row r="24" spans="1:15" ht="15.75" thickBot="1">
      <c r="J24" s="41" t="s">
        <v>6</v>
      </c>
      <c r="K24" s="42">
        <v>100</v>
      </c>
      <c r="L24" s="44">
        <v>166.44280000000001</v>
      </c>
      <c r="M24" s="44">
        <v>145.43299999999999</v>
      </c>
      <c r="N24" s="44">
        <v>131.00739999999999</v>
      </c>
      <c r="O24" s="44">
        <v>67.756910000000005</v>
      </c>
    </row>
    <row r="25" spans="1:15">
      <c r="J25" s="3" t="s">
        <v>7</v>
      </c>
      <c r="K25" s="13">
        <f>AVERAGE(K19:K24)</f>
        <v>100</v>
      </c>
      <c r="L25" s="13">
        <f>AVERAGE(L19:L24)</f>
        <v>180.6702333333333</v>
      </c>
      <c r="M25" s="13">
        <f t="shared" ref="M25:O25" si="6">AVERAGE(M19:M24)</f>
        <v>132.84308666666666</v>
      </c>
      <c r="N25" s="13">
        <f t="shared" si="6"/>
        <v>104.80478833333335</v>
      </c>
      <c r="O25" s="13">
        <f t="shared" si="6"/>
        <v>83.44659</v>
      </c>
    </row>
    <row r="26" spans="1:15">
      <c r="J26" s="2" t="s">
        <v>8</v>
      </c>
      <c r="K26" s="14">
        <f>STDEV(K19:K24)/SQRT(COUNT(K19:K24))</f>
        <v>0</v>
      </c>
      <c r="L26" s="14">
        <f>STDEV(L19:L24)/SQRT(COUNT(L19:L24))</f>
        <v>15.730800760433219</v>
      </c>
      <c r="M26" s="14">
        <f t="shared" ref="M26:O26" si="7">STDEV(M19:M24)/SQRT(COUNT(M19:M24))</f>
        <v>26.056491593691149</v>
      </c>
      <c r="N26" s="14">
        <f t="shared" si="7"/>
        <v>19.218642013241446</v>
      </c>
      <c r="O26" s="14">
        <f t="shared" si="7"/>
        <v>14.482041018713721</v>
      </c>
    </row>
    <row r="27" spans="1:15" ht="15.75" thickBot="1">
      <c r="J27" s="4" t="s">
        <v>9</v>
      </c>
      <c r="K27" s="15">
        <f>STDEV(K19:K24)</f>
        <v>0</v>
      </c>
      <c r="L27" s="15">
        <f>STDEV(L19:L24)</f>
        <v>38.532435108446982</v>
      </c>
      <c r="M27" s="15">
        <f t="shared" ref="M27:O27" si="8">STDEV(M19:M24)</f>
        <v>63.825108891662566</v>
      </c>
      <c r="N27" s="15">
        <f t="shared" si="8"/>
        <v>47.075866481656767</v>
      </c>
      <c r="O27" s="15">
        <f t="shared" si="8"/>
        <v>35.473610929904503</v>
      </c>
    </row>
    <row r="28" spans="1:15" ht="15.75" thickTop="1"/>
    <row r="29" spans="1:15">
      <c r="A29" s="66" t="s">
        <v>59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</sheetData>
  <mergeCells count="7">
    <mergeCell ref="A29:O29"/>
    <mergeCell ref="L17:O17"/>
    <mergeCell ref="B3:G3"/>
    <mergeCell ref="E4:G4"/>
    <mergeCell ref="J3:O3"/>
    <mergeCell ref="L4:O4"/>
    <mergeCell ref="J16:O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7B4C-E5FB-4552-AF13-FF4F6B533822}">
  <dimension ref="A1:O42"/>
  <sheetViews>
    <sheetView zoomScaleNormal="100" workbookViewId="0">
      <selection activeCell="Y20" sqref="Y20"/>
    </sheetView>
  </sheetViews>
  <sheetFormatPr baseColWidth="10" defaultColWidth="8.85546875" defaultRowHeight="15"/>
  <cols>
    <col min="1" max="1" width="10" bestFit="1" customWidth="1"/>
    <col min="3" max="7" width="10.42578125" customWidth="1"/>
    <col min="8" max="8" width="2.85546875" customWidth="1"/>
    <col min="9" max="9" width="10" bestFit="1" customWidth="1"/>
    <col min="11" max="15" width="10.42578125" customWidth="1"/>
  </cols>
  <sheetData>
    <row r="1" spans="1:15" ht="24" customHeight="1">
      <c r="A1" s="86" t="s">
        <v>66</v>
      </c>
    </row>
    <row r="2" spans="1:15" ht="15.75" thickBot="1"/>
    <row r="3" spans="1:15" ht="16.5" thickBot="1">
      <c r="A3" s="53" t="s">
        <v>45</v>
      </c>
      <c r="B3" s="70" t="s">
        <v>29</v>
      </c>
      <c r="C3" s="71"/>
      <c r="D3" s="71"/>
      <c r="E3" s="71"/>
      <c r="F3" s="71"/>
      <c r="G3" s="72"/>
      <c r="H3" s="54"/>
      <c r="I3" s="53" t="s">
        <v>46</v>
      </c>
      <c r="J3" s="70" t="s">
        <v>31</v>
      </c>
      <c r="K3" s="71"/>
      <c r="L3" s="71"/>
      <c r="M3" s="71"/>
      <c r="N3" s="71"/>
      <c r="O3" s="72"/>
    </row>
    <row r="4" spans="1:15" ht="15.75" thickBot="1">
      <c r="B4" s="8"/>
      <c r="C4" s="9"/>
      <c r="D4" s="68" t="s">
        <v>11</v>
      </c>
      <c r="E4" s="68"/>
      <c r="F4" s="68"/>
      <c r="G4" s="69"/>
      <c r="H4" s="55"/>
      <c r="J4" s="8"/>
      <c r="K4" s="9"/>
      <c r="L4" s="68" t="s">
        <v>11</v>
      </c>
      <c r="M4" s="68"/>
      <c r="N4" s="68"/>
      <c r="O4" s="69"/>
    </row>
    <row r="5" spans="1:15">
      <c r="B5" s="10" t="s">
        <v>0</v>
      </c>
      <c r="C5" s="6" t="s">
        <v>15</v>
      </c>
      <c r="D5" s="7" t="s">
        <v>10</v>
      </c>
      <c r="E5" s="7" t="s">
        <v>12</v>
      </c>
      <c r="F5" s="7" t="s">
        <v>13</v>
      </c>
      <c r="G5" s="7" t="s">
        <v>14</v>
      </c>
      <c r="H5" s="56"/>
      <c r="J5" s="10" t="s">
        <v>0</v>
      </c>
      <c r="K5" s="6" t="s">
        <v>15</v>
      </c>
      <c r="L5" s="7" t="s">
        <v>10</v>
      </c>
      <c r="M5" s="7" t="s">
        <v>12</v>
      </c>
      <c r="N5" s="7" t="s">
        <v>13</v>
      </c>
      <c r="O5" s="7" t="s">
        <v>14</v>
      </c>
    </row>
    <row r="6" spans="1:15">
      <c r="B6" s="2" t="s">
        <v>1</v>
      </c>
      <c r="C6" s="22">
        <v>100</v>
      </c>
      <c r="D6" s="22">
        <v>53.368950239999997</v>
      </c>
      <c r="E6" s="22">
        <v>67.188665450000002</v>
      </c>
      <c r="F6" s="22">
        <v>74.958630600000006</v>
      </c>
      <c r="G6" s="22">
        <v>80.452018949999996</v>
      </c>
      <c r="H6" s="60"/>
      <c r="J6" s="11" t="s">
        <v>1</v>
      </c>
      <c r="K6" s="22">
        <v>100</v>
      </c>
      <c r="L6" s="22">
        <v>173.96789999999999</v>
      </c>
      <c r="M6" s="22">
        <v>86.735640000000004</v>
      </c>
      <c r="N6" s="22">
        <v>96.864722</v>
      </c>
      <c r="O6" s="22">
        <v>54.148570999999997</v>
      </c>
    </row>
    <row r="7" spans="1:15">
      <c r="B7" s="33" t="s">
        <v>2</v>
      </c>
      <c r="C7" s="23">
        <v>100</v>
      </c>
      <c r="D7" s="23">
        <v>76.792006709999995</v>
      </c>
      <c r="E7" s="23">
        <v>78.946452719999996</v>
      </c>
      <c r="F7" s="23">
        <v>91.778156139999993</v>
      </c>
      <c r="G7" s="23">
        <v>99.202560039999995</v>
      </c>
      <c r="H7" s="60"/>
      <c r="J7" s="19" t="s">
        <v>2</v>
      </c>
      <c r="K7" s="23">
        <v>100</v>
      </c>
      <c r="L7" s="23">
        <v>318.16784999999999</v>
      </c>
      <c r="M7" s="23">
        <v>257.20623999999998</v>
      </c>
      <c r="N7" s="23">
        <v>100.31677999999999</v>
      </c>
      <c r="O7" s="23">
        <v>110.69241</v>
      </c>
    </row>
    <row r="8" spans="1:15">
      <c r="B8" s="2" t="s">
        <v>3</v>
      </c>
      <c r="C8" s="22">
        <v>100</v>
      </c>
      <c r="D8" s="22">
        <v>74.509333089999998</v>
      </c>
      <c r="E8" s="22">
        <v>58.318557519999999</v>
      </c>
      <c r="F8" s="22">
        <v>80.748574719999993</v>
      </c>
      <c r="G8" s="22">
        <v>84.041036779999999</v>
      </c>
      <c r="H8" s="60"/>
      <c r="J8" s="11" t="s">
        <v>3</v>
      </c>
      <c r="K8" s="22">
        <v>100</v>
      </c>
      <c r="L8" s="22">
        <v>266.72086000000002</v>
      </c>
      <c r="M8" s="22">
        <v>123.12542000000001</v>
      </c>
      <c r="N8" s="22">
        <v>111.69905</v>
      </c>
      <c r="O8" s="22">
        <v>80.343537999999995</v>
      </c>
    </row>
    <row r="9" spans="1:15">
      <c r="B9" s="33" t="s">
        <v>4</v>
      </c>
      <c r="C9" s="23">
        <v>100</v>
      </c>
      <c r="D9" s="23">
        <v>30.789478460000002</v>
      </c>
      <c r="E9" s="23">
        <v>111.9091554</v>
      </c>
      <c r="F9" s="23">
        <v>88.670957849999994</v>
      </c>
      <c r="G9" s="23">
        <v>76.817393960000004</v>
      </c>
      <c r="H9" s="60"/>
      <c r="J9" s="19" t="s">
        <v>4</v>
      </c>
      <c r="K9" s="23">
        <v>100</v>
      </c>
      <c r="L9" s="23">
        <v>146.15779000000001</v>
      </c>
      <c r="M9" s="23">
        <v>86.290430000000001</v>
      </c>
      <c r="N9" s="23">
        <v>65.969504999999998</v>
      </c>
      <c r="O9" s="23">
        <v>42.525575000000003</v>
      </c>
    </row>
    <row r="10" spans="1:15">
      <c r="B10" s="2" t="s">
        <v>5</v>
      </c>
      <c r="C10" s="22">
        <v>100</v>
      </c>
      <c r="D10" s="22">
        <v>58.516190569999999</v>
      </c>
      <c r="E10" s="22">
        <v>89.373600440000004</v>
      </c>
      <c r="F10" s="22">
        <v>102.4625636</v>
      </c>
      <c r="G10" s="22">
        <v>106.7226951</v>
      </c>
      <c r="H10" s="60"/>
      <c r="J10" s="11" t="s">
        <v>5</v>
      </c>
      <c r="K10" s="22">
        <v>100</v>
      </c>
      <c r="L10" s="22">
        <v>260.70956999999999</v>
      </c>
      <c r="M10" s="22">
        <v>356.97991999999999</v>
      </c>
      <c r="N10" s="22">
        <v>158.33190999999999</v>
      </c>
      <c r="O10" s="22">
        <v>126.43364</v>
      </c>
    </row>
    <row r="11" spans="1:15" ht="15.75" thickBot="1">
      <c r="B11" s="41" t="s">
        <v>6</v>
      </c>
      <c r="C11" s="44">
        <v>100</v>
      </c>
      <c r="D11" s="44">
        <v>59.682792550000002</v>
      </c>
      <c r="E11" s="44">
        <v>44.205441780000001</v>
      </c>
      <c r="F11" s="44">
        <v>105.97835670000001</v>
      </c>
      <c r="G11" s="44">
        <v>94.826422489999999</v>
      </c>
      <c r="H11" s="60"/>
      <c r="J11" s="43" t="s">
        <v>6</v>
      </c>
      <c r="K11" s="44">
        <v>100</v>
      </c>
      <c r="L11" s="44">
        <v>185.05852999999999</v>
      </c>
      <c r="M11" s="44">
        <v>221.71608000000001</v>
      </c>
      <c r="N11" s="44">
        <v>113.28819</v>
      </c>
      <c r="O11" s="44">
        <v>149.67939000000001</v>
      </c>
    </row>
    <row r="12" spans="1:15">
      <c r="B12" s="3" t="s">
        <v>7</v>
      </c>
      <c r="C12" s="13">
        <f>AVERAGE(C6:C11)</f>
        <v>100</v>
      </c>
      <c r="D12" s="13">
        <f>AVERAGE(D6:D11)</f>
        <v>58.943125269999996</v>
      </c>
      <c r="E12" s="13">
        <f t="shared" ref="E12:G12" si="0">AVERAGE(E6:E11)</f>
        <v>74.990312218333329</v>
      </c>
      <c r="F12" s="13">
        <f t="shared" si="0"/>
        <v>90.766206601666681</v>
      </c>
      <c r="G12" s="13">
        <f t="shared" si="0"/>
        <v>90.343687886666672</v>
      </c>
      <c r="H12" s="59"/>
      <c r="J12" s="3" t="s">
        <v>7</v>
      </c>
      <c r="K12" s="13">
        <f>AVERAGE(K6:K11)</f>
        <v>100</v>
      </c>
      <c r="L12" s="13">
        <f>AVERAGE(L6:L11)</f>
        <v>225.13041666666666</v>
      </c>
      <c r="M12" s="13">
        <f t="shared" ref="M12:O12" si="1">AVERAGE(M6:M11)</f>
        <v>188.67562166666664</v>
      </c>
      <c r="N12" s="13">
        <f t="shared" si="1"/>
        <v>107.74502616666666</v>
      </c>
      <c r="O12" s="13">
        <f t="shared" si="1"/>
        <v>93.970520666666673</v>
      </c>
    </row>
    <row r="13" spans="1:15">
      <c r="B13" s="2" t="s">
        <v>8</v>
      </c>
      <c r="C13" s="14">
        <f>STDEV(C6:C11)/SQRT(COUNT(C6:C11))</f>
        <v>0</v>
      </c>
      <c r="D13" s="14">
        <f>STDEV(D6:D11)/SQRT(COUNT(D6:D11))</f>
        <v>6.7953857664473976</v>
      </c>
      <c r="E13" s="14">
        <f t="shared" ref="E13:G13" si="2">STDEV(E6:E11)/SQRT(COUNT(E6:E11))</f>
        <v>9.7844304118553147</v>
      </c>
      <c r="F13" s="14">
        <f t="shared" si="2"/>
        <v>4.9120966141801938</v>
      </c>
      <c r="G13" s="14">
        <f t="shared" si="2"/>
        <v>4.7867022585596821</v>
      </c>
      <c r="H13" s="59"/>
      <c r="J13" s="2" t="s">
        <v>8</v>
      </c>
      <c r="K13" s="14">
        <f>STDEV(K6:K11)/SQRT(COUNT(K6:K11))</f>
        <v>0</v>
      </c>
      <c r="L13" s="14">
        <f>STDEV(L6:L11)/SQRT(COUNT(L6:L11))</f>
        <v>27.148750803158734</v>
      </c>
      <c r="M13" s="14">
        <f t="shared" ref="M13:O13" si="3">STDEV(M6:M11)/SQRT(COUNT(M6:M11))</f>
        <v>44.454385103107846</v>
      </c>
      <c r="N13" s="14">
        <f t="shared" si="3"/>
        <v>12.280265760348058</v>
      </c>
      <c r="O13" s="14">
        <f t="shared" si="3"/>
        <v>17.180433239224357</v>
      </c>
    </row>
    <row r="14" spans="1:15" ht="15.75" thickBot="1">
      <c r="B14" s="4" t="s">
        <v>9</v>
      </c>
      <c r="C14" s="15">
        <f>STDEV(C6:C11)</f>
        <v>0</v>
      </c>
      <c r="D14" s="15">
        <f>STDEV(D6:D11)</f>
        <v>16.645227733167705</v>
      </c>
      <c r="E14" s="15">
        <f t="shared" ref="E14:G14" si="4">STDEV(E6:E11)</f>
        <v>23.966861932815377</v>
      </c>
      <c r="F14" s="15">
        <f t="shared" si="4"/>
        <v>12.032130271994362</v>
      </c>
      <c r="G14" s="15">
        <f t="shared" si="4"/>
        <v>11.724978084099012</v>
      </c>
      <c r="H14" s="59"/>
      <c r="J14" s="4" t="s">
        <v>9</v>
      </c>
      <c r="K14" s="15">
        <f>STDEV(K6:K11)</f>
        <v>0</v>
      </c>
      <c r="L14" s="15">
        <f>STDEV(L6:L11)</f>
        <v>66.500586621713879</v>
      </c>
      <c r="M14" s="15">
        <f t="shared" ref="M14:O14" si="5">STDEV(M6:M11)</f>
        <v>108.89056033179597</v>
      </c>
      <c r="N14" s="15">
        <f t="shared" si="5"/>
        <v>30.080385018624032</v>
      </c>
      <c r="O14" s="15">
        <f t="shared" si="5"/>
        <v>42.083294996051229</v>
      </c>
    </row>
    <row r="15" spans="1:15" ht="16.5" thickTop="1" thickBot="1"/>
    <row r="16" spans="1:15" ht="16.5" thickBot="1">
      <c r="A16" s="53" t="s">
        <v>45</v>
      </c>
      <c r="B16" s="70" t="s">
        <v>30</v>
      </c>
      <c r="C16" s="71"/>
      <c r="D16" s="71"/>
      <c r="E16" s="71"/>
      <c r="F16" s="71"/>
      <c r="G16" s="72"/>
      <c r="H16" s="54"/>
      <c r="I16" s="53" t="s">
        <v>47</v>
      </c>
      <c r="J16" s="70" t="s">
        <v>32</v>
      </c>
      <c r="K16" s="71"/>
      <c r="L16" s="71"/>
      <c r="M16" s="71"/>
      <c r="N16" s="71"/>
      <c r="O16" s="72"/>
    </row>
    <row r="17" spans="2:15" ht="15.75" thickBot="1">
      <c r="B17" s="8"/>
      <c r="C17" s="9"/>
      <c r="D17" s="68" t="s">
        <v>11</v>
      </c>
      <c r="E17" s="68"/>
      <c r="F17" s="68"/>
      <c r="G17" s="69"/>
      <c r="H17" s="55"/>
      <c r="J17" s="8"/>
      <c r="K17" s="9"/>
      <c r="L17" s="68" t="s">
        <v>11</v>
      </c>
      <c r="M17" s="68"/>
      <c r="N17" s="68"/>
      <c r="O17" s="69"/>
    </row>
    <row r="18" spans="2:15">
      <c r="B18" s="10" t="s">
        <v>0</v>
      </c>
      <c r="C18" s="6" t="s">
        <v>15</v>
      </c>
      <c r="D18" s="7" t="s">
        <v>10</v>
      </c>
      <c r="E18" s="7" t="s">
        <v>12</v>
      </c>
      <c r="F18" s="7" t="s">
        <v>13</v>
      </c>
      <c r="G18" s="7" t="s">
        <v>14</v>
      </c>
      <c r="H18" s="56"/>
      <c r="J18" s="10" t="s">
        <v>0</v>
      </c>
      <c r="K18" s="6" t="s">
        <v>15</v>
      </c>
      <c r="L18" s="7" t="s">
        <v>10</v>
      </c>
      <c r="M18" s="7" t="s">
        <v>12</v>
      </c>
      <c r="N18" s="7" t="s">
        <v>13</v>
      </c>
      <c r="O18" s="7" t="s">
        <v>14</v>
      </c>
    </row>
    <row r="19" spans="2:15">
      <c r="B19" s="2" t="s">
        <v>1</v>
      </c>
      <c r="C19" s="22">
        <v>100</v>
      </c>
      <c r="D19" s="22">
        <v>188.12706900000001</v>
      </c>
      <c r="E19" s="22">
        <v>192.54117099999999</v>
      </c>
      <c r="F19" s="22">
        <v>157.98649499999999</v>
      </c>
      <c r="G19" s="22">
        <v>64.047600799999998</v>
      </c>
      <c r="H19" s="60"/>
      <c r="J19" s="2" t="s">
        <v>1</v>
      </c>
      <c r="K19" s="22">
        <v>100</v>
      </c>
      <c r="L19" s="22">
        <v>239.01227</v>
      </c>
      <c r="M19" s="22">
        <v>243.96397999999999</v>
      </c>
      <c r="N19" s="22">
        <v>172.28112999999999</v>
      </c>
      <c r="O19" s="22">
        <v>113.0509</v>
      </c>
    </row>
    <row r="20" spans="2:15">
      <c r="B20" s="33" t="s">
        <v>2</v>
      </c>
      <c r="C20" s="23">
        <v>100</v>
      </c>
      <c r="D20" s="23">
        <v>196.344009</v>
      </c>
      <c r="E20" s="23">
        <v>166.65372300000001</v>
      </c>
      <c r="F20" s="23">
        <v>146.65292500000001</v>
      </c>
      <c r="G20" s="23">
        <v>174.719786</v>
      </c>
      <c r="H20" s="60"/>
      <c r="J20" s="33" t="s">
        <v>2</v>
      </c>
      <c r="K20" s="23">
        <v>100</v>
      </c>
      <c r="L20" s="23">
        <v>130.73695000000001</v>
      </c>
      <c r="M20" s="23">
        <v>85.728781999999995</v>
      </c>
      <c r="N20" s="23">
        <v>98.428036000000006</v>
      </c>
      <c r="O20" s="23">
        <v>86.122228000000007</v>
      </c>
    </row>
    <row r="21" spans="2:15">
      <c r="B21" s="2" t="s">
        <v>3</v>
      </c>
      <c r="C21" s="22">
        <v>100</v>
      </c>
      <c r="D21" s="22">
        <v>147.36396400000001</v>
      </c>
      <c r="E21" s="22">
        <v>68.504267400000003</v>
      </c>
      <c r="F21" s="22">
        <v>98.951751299999998</v>
      </c>
      <c r="G21" s="22">
        <v>66.959929000000002</v>
      </c>
      <c r="H21" s="60"/>
      <c r="J21" s="2" t="s">
        <v>3</v>
      </c>
      <c r="K21" s="22">
        <v>100</v>
      </c>
      <c r="L21" s="22">
        <v>133.41651999999999</v>
      </c>
      <c r="M21" s="22">
        <v>85.571619999999996</v>
      </c>
      <c r="N21" s="22">
        <v>100.63048999999999</v>
      </c>
      <c r="O21" s="22">
        <v>55.337856000000002</v>
      </c>
    </row>
    <row r="22" spans="2:15">
      <c r="B22" s="33" t="s">
        <v>4</v>
      </c>
      <c r="C22" s="23">
        <v>100</v>
      </c>
      <c r="D22" s="23">
        <v>148.56518600000001</v>
      </c>
      <c r="E22" s="23">
        <v>141.570537</v>
      </c>
      <c r="F22" s="23">
        <v>110.864087</v>
      </c>
      <c r="G22" s="23">
        <v>87.149862299999995</v>
      </c>
      <c r="H22" s="60"/>
      <c r="J22" s="33" t="s">
        <v>4</v>
      </c>
      <c r="K22" s="23">
        <v>100</v>
      </c>
      <c r="L22" s="23">
        <v>133.25907000000001</v>
      </c>
      <c r="M22" s="23">
        <v>83.678563999999994</v>
      </c>
      <c r="N22" s="23">
        <v>123.57747999999999</v>
      </c>
      <c r="O22" s="23">
        <v>31.178667999999998</v>
      </c>
    </row>
    <row r="23" spans="2:15">
      <c r="B23" s="2" t="s">
        <v>5</v>
      </c>
      <c r="C23" s="22">
        <v>100</v>
      </c>
      <c r="D23" s="22">
        <v>281.20564000000002</v>
      </c>
      <c r="E23" s="22">
        <v>183.119754</v>
      </c>
      <c r="F23" s="22">
        <v>144.54575800000001</v>
      </c>
      <c r="G23" s="22">
        <v>127.650696</v>
      </c>
      <c r="H23" s="60"/>
      <c r="J23" s="2" t="s">
        <v>5</v>
      </c>
      <c r="K23" s="22">
        <v>100</v>
      </c>
      <c r="L23" s="22">
        <v>204.2079</v>
      </c>
      <c r="M23" s="22">
        <v>116.44286</v>
      </c>
      <c r="N23" s="22">
        <v>64.173357999999993</v>
      </c>
      <c r="O23" s="22">
        <v>96.044447000000005</v>
      </c>
    </row>
    <row r="24" spans="2:15" ht="15.75" thickBot="1">
      <c r="B24" s="41" t="s">
        <v>6</v>
      </c>
      <c r="C24" s="44">
        <v>100</v>
      </c>
      <c r="D24" s="44">
        <v>135.96118200000001</v>
      </c>
      <c r="E24" s="44">
        <v>135.49893700000001</v>
      </c>
      <c r="F24" s="44">
        <v>80.272442600000005</v>
      </c>
      <c r="G24" s="44">
        <v>37.734562699999998</v>
      </c>
      <c r="H24" s="60"/>
      <c r="J24" s="41" t="s">
        <v>6</v>
      </c>
      <c r="K24" s="44">
        <v>100</v>
      </c>
      <c r="L24" s="44">
        <v>152.27524</v>
      </c>
      <c r="M24" s="44">
        <v>71.387469999999993</v>
      </c>
      <c r="N24" s="44">
        <v>73.397076999999996</v>
      </c>
      <c r="O24" s="44">
        <v>64.100980000000007</v>
      </c>
    </row>
    <row r="25" spans="2:15">
      <c r="B25" s="3" t="s">
        <v>7</v>
      </c>
      <c r="C25" s="13">
        <f>AVERAGE(C19:C24)</f>
        <v>100</v>
      </c>
      <c r="D25" s="13">
        <f>AVERAGE(D19:D24)</f>
        <v>182.92784166666669</v>
      </c>
      <c r="E25" s="13">
        <f t="shared" ref="E25:G25" si="6">AVERAGE(E19:E24)</f>
        <v>147.98139823333335</v>
      </c>
      <c r="F25" s="13">
        <f t="shared" si="6"/>
        <v>123.21224314999999</v>
      </c>
      <c r="G25" s="13">
        <f t="shared" si="6"/>
        <v>93.043739466666651</v>
      </c>
      <c r="H25" s="59"/>
      <c r="J25" s="3" t="s">
        <v>7</v>
      </c>
      <c r="K25" s="13">
        <f>AVERAGE(K19:K24)</f>
        <v>100</v>
      </c>
      <c r="L25" s="13">
        <f>AVERAGE(L19:L24)</f>
        <v>165.48465833333333</v>
      </c>
      <c r="M25" s="13">
        <f t="shared" ref="M25:O25" si="7">AVERAGE(M19:M24)</f>
        <v>114.46221266666667</v>
      </c>
      <c r="N25" s="13">
        <f t="shared" si="7"/>
        <v>105.41459516666664</v>
      </c>
      <c r="O25" s="13">
        <f t="shared" si="7"/>
        <v>74.305846500000001</v>
      </c>
    </row>
    <row r="26" spans="2:15">
      <c r="B26" s="2" t="s">
        <v>8</v>
      </c>
      <c r="C26" s="14">
        <f>STDEV(C19:C24)/SQRT(COUNT(C19:C24))</f>
        <v>0</v>
      </c>
      <c r="D26" s="14">
        <f>STDEV(D19:D24)/SQRT(COUNT(D19:D24))</f>
        <v>21.9977269851736</v>
      </c>
      <c r="E26" s="14">
        <f t="shared" ref="E26:G26" si="8">STDEV(E19:E24)/SQRT(COUNT(E19:E24))</f>
        <v>18.332537933855214</v>
      </c>
      <c r="F26" s="14">
        <f t="shared" si="8"/>
        <v>12.647408047445733</v>
      </c>
      <c r="G26" s="14">
        <f t="shared" si="8"/>
        <v>20.399021272694224</v>
      </c>
      <c r="H26" s="59"/>
      <c r="J26" s="2" t="s">
        <v>8</v>
      </c>
      <c r="K26" s="14">
        <f>STDEV(K19:K24)/SQRT(COUNT(K19:K24))</f>
        <v>0</v>
      </c>
      <c r="L26" s="14">
        <f>STDEV(L19:L24)/SQRT(COUNT(L19:L24))</f>
        <v>18.578253532286869</v>
      </c>
      <c r="M26" s="14">
        <f t="shared" ref="M26:O26" si="9">STDEV(M19:M24)/SQRT(COUNT(M19:M24))</f>
        <v>26.607000062549673</v>
      </c>
      <c r="N26" s="14">
        <f t="shared" si="9"/>
        <v>15.915071106670624</v>
      </c>
      <c r="O26" s="14">
        <f t="shared" si="9"/>
        <v>12.16175738867781</v>
      </c>
    </row>
    <row r="27" spans="2:15" ht="15.75" thickBot="1">
      <c r="B27" s="4" t="s">
        <v>9</v>
      </c>
      <c r="C27" s="15">
        <f>STDEV(C19:C24)</f>
        <v>0</v>
      </c>
      <c r="D27" s="15">
        <f>STDEV(D19:D24)</f>
        <v>53.883206614727456</v>
      </c>
      <c r="E27" s="15">
        <f t="shared" ref="E27:G27" si="10">STDEV(E19:E24)</f>
        <v>44.905363628161858</v>
      </c>
      <c r="F27" s="15">
        <f t="shared" si="10"/>
        <v>30.979696285011745</v>
      </c>
      <c r="G27" s="15">
        <f t="shared" si="10"/>
        <v>49.967193370280349</v>
      </c>
      <c r="H27" s="59"/>
      <c r="J27" s="4" t="s">
        <v>9</v>
      </c>
      <c r="K27" s="15">
        <f>STDEV(K19:K24)</f>
        <v>0</v>
      </c>
      <c r="L27" s="15">
        <f>STDEV(L19:L24)</f>
        <v>45.507241466162029</v>
      </c>
      <c r="M27" s="15">
        <f t="shared" ref="M27:O27" si="11">STDEV(M19:M24)</f>
        <v>65.173573739446795</v>
      </c>
      <c r="N27" s="15">
        <f t="shared" si="11"/>
        <v>38.983803431454611</v>
      </c>
      <c r="O27" s="15">
        <f t="shared" si="11"/>
        <v>29.790099977783822</v>
      </c>
    </row>
    <row r="28" spans="2:15" ht="16.5" thickTop="1" thickBot="1"/>
    <row r="29" spans="2:15" ht="16.5" thickBot="1">
      <c r="I29" s="53" t="s">
        <v>48</v>
      </c>
      <c r="J29" s="70" t="s">
        <v>33</v>
      </c>
      <c r="K29" s="71"/>
      <c r="L29" s="71"/>
      <c r="M29" s="71"/>
      <c r="N29" s="71"/>
      <c r="O29" s="72"/>
    </row>
    <row r="30" spans="2:15" ht="15.75" thickBot="1">
      <c r="J30" s="8"/>
      <c r="K30" s="9"/>
      <c r="L30" s="68" t="s">
        <v>11</v>
      </c>
      <c r="M30" s="68"/>
      <c r="N30" s="68"/>
      <c r="O30" s="69"/>
    </row>
    <row r="31" spans="2:15">
      <c r="J31" s="10" t="s">
        <v>0</v>
      </c>
      <c r="K31" s="6" t="s">
        <v>15</v>
      </c>
      <c r="L31" s="7" t="s">
        <v>10</v>
      </c>
      <c r="M31" s="7" t="s">
        <v>12</v>
      </c>
      <c r="N31" s="7" t="s">
        <v>13</v>
      </c>
      <c r="O31" s="7" t="s">
        <v>14</v>
      </c>
    </row>
    <row r="32" spans="2:15">
      <c r="J32" s="11" t="s">
        <v>1</v>
      </c>
      <c r="K32" s="22">
        <v>100</v>
      </c>
      <c r="L32" s="22">
        <v>302.54755540000002</v>
      </c>
      <c r="M32" s="22">
        <v>208.92898550000001</v>
      </c>
      <c r="N32" s="22">
        <v>76.143336930000004</v>
      </c>
      <c r="O32" s="22">
        <v>106.5138953</v>
      </c>
    </row>
    <row r="33" spans="1:15">
      <c r="J33" s="19" t="s">
        <v>2</v>
      </c>
      <c r="K33" s="23">
        <v>100</v>
      </c>
      <c r="L33" s="23">
        <v>125.4148284</v>
      </c>
      <c r="M33" s="23">
        <v>70.162245040000002</v>
      </c>
      <c r="N33" s="23">
        <v>120.6581667</v>
      </c>
      <c r="O33" s="23">
        <v>77.085092560000007</v>
      </c>
    </row>
    <row r="34" spans="1:15">
      <c r="J34" s="11" t="s">
        <v>3</v>
      </c>
      <c r="K34" s="22">
        <v>100</v>
      </c>
      <c r="L34" s="22">
        <v>266.19596259999997</v>
      </c>
      <c r="M34" s="22">
        <v>124.8505796</v>
      </c>
      <c r="N34" s="22">
        <v>109.9486078</v>
      </c>
      <c r="O34" s="22">
        <v>93.350284500000001</v>
      </c>
    </row>
    <row r="35" spans="1:15">
      <c r="J35" s="19" t="s">
        <v>4</v>
      </c>
      <c r="K35" s="23">
        <v>100</v>
      </c>
      <c r="L35" s="23">
        <v>179.10274050000001</v>
      </c>
      <c r="M35" s="23">
        <v>104.4539604</v>
      </c>
      <c r="N35" s="23">
        <v>71.242191520000006</v>
      </c>
      <c r="O35" s="23">
        <v>79.563892480000007</v>
      </c>
    </row>
    <row r="36" spans="1:15">
      <c r="J36" s="11" t="s">
        <v>5</v>
      </c>
      <c r="K36" s="22">
        <v>100</v>
      </c>
      <c r="L36" s="22">
        <v>402.99418439999999</v>
      </c>
      <c r="M36" s="22">
        <v>257.65939609999998</v>
      </c>
      <c r="N36" s="22">
        <v>188.9880479</v>
      </c>
      <c r="O36" s="22">
        <v>115.6238086</v>
      </c>
    </row>
    <row r="37" spans="1:15" ht="15.75" thickBot="1">
      <c r="J37" s="43" t="s">
        <v>6</v>
      </c>
      <c r="K37" s="44">
        <v>100</v>
      </c>
      <c r="L37" s="44">
        <v>231.01532270000001</v>
      </c>
      <c r="M37" s="44">
        <v>113.67571719999999</v>
      </c>
      <c r="N37" s="44">
        <v>168.40958370000001</v>
      </c>
      <c r="O37" s="44">
        <v>161.97572769999999</v>
      </c>
    </row>
    <row r="38" spans="1:15">
      <c r="J38" s="3" t="s">
        <v>7</v>
      </c>
      <c r="K38" s="13">
        <f>AVERAGE(K32:K37)</f>
        <v>100</v>
      </c>
      <c r="L38" s="13">
        <f>AVERAGE(L32:L37)</f>
        <v>251.21176566666668</v>
      </c>
      <c r="M38" s="13">
        <f t="shared" ref="M38:O38" si="12">AVERAGE(M32:M37)</f>
        <v>146.62181397333333</v>
      </c>
      <c r="N38" s="13">
        <f t="shared" si="12"/>
        <v>122.56498909166667</v>
      </c>
      <c r="O38" s="13">
        <f t="shared" si="12"/>
        <v>105.68545019</v>
      </c>
    </row>
    <row r="39" spans="1:15">
      <c r="J39" s="2" t="s">
        <v>8</v>
      </c>
      <c r="K39" s="14">
        <f>STDEV(K32:K37)/SQRT(COUNT(K32:K37))</f>
        <v>0</v>
      </c>
      <c r="L39" s="14">
        <f>STDEV(L32:L37)/SQRT(COUNT(L32:L37))</f>
        <v>39.719965318249898</v>
      </c>
      <c r="M39" s="14">
        <f t="shared" ref="M39:O39" si="13">STDEV(M32:M37)/SQRT(COUNT(M32:M37))</f>
        <v>29.094761134025141</v>
      </c>
      <c r="N39" s="14">
        <f t="shared" si="13"/>
        <v>19.549559231850449</v>
      </c>
      <c r="O39" s="14">
        <f t="shared" si="13"/>
        <v>12.806931948101679</v>
      </c>
    </row>
    <row r="40" spans="1:15" ht="15.75" thickBot="1">
      <c r="J40" s="4" t="s">
        <v>9</v>
      </c>
      <c r="K40" s="15">
        <f>STDEV(K32:K37)</f>
        <v>0</v>
      </c>
      <c r="L40" s="15">
        <f>STDEV(L32:L37)</f>
        <v>97.293647630756681</v>
      </c>
      <c r="M40" s="15">
        <f t="shared" ref="M40:O40" si="14">STDEV(M32:M37)</f>
        <v>71.267318966521245</v>
      </c>
      <c r="N40" s="15">
        <f t="shared" si="14"/>
        <v>47.886444814349858</v>
      </c>
      <c r="O40" s="15">
        <f t="shared" si="14"/>
        <v>31.370448443397244</v>
      </c>
    </row>
    <row r="41" spans="1:15" ht="15.75" thickTop="1"/>
    <row r="42" spans="1:15">
      <c r="A42" s="66" t="s">
        <v>60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</sheetData>
  <mergeCells count="11">
    <mergeCell ref="A42:O42"/>
    <mergeCell ref="J29:O29"/>
    <mergeCell ref="L30:O30"/>
    <mergeCell ref="B3:G3"/>
    <mergeCell ref="D4:G4"/>
    <mergeCell ref="B16:G16"/>
    <mergeCell ref="D17:G17"/>
    <mergeCell ref="J3:O3"/>
    <mergeCell ref="L4:O4"/>
    <mergeCell ref="J16:O16"/>
    <mergeCell ref="L17:O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2B9C-A9DD-4B67-8196-26D9FD9DE0D0}">
  <dimension ref="A1:N16"/>
  <sheetViews>
    <sheetView zoomScaleNormal="100" workbookViewId="0">
      <selection activeCell="V12" sqref="V12"/>
    </sheetView>
  </sheetViews>
  <sheetFormatPr baseColWidth="10" defaultColWidth="8.85546875" defaultRowHeight="15"/>
  <sheetData>
    <row r="1" spans="1:14" ht="24" customHeight="1">
      <c r="A1" s="86" t="s">
        <v>67</v>
      </c>
    </row>
    <row r="2" spans="1:14" ht="15.75" thickBot="1"/>
    <row r="3" spans="1:14" ht="16.5" thickBot="1">
      <c r="A3" s="61" t="s">
        <v>49</v>
      </c>
      <c r="B3" s="70" t="s">
        <v>34</v>
      </c>
      <c r="C3" s="71"/>
      <c r="D3" s="71"/>
      <c r="E3" s="71"/>
      <c r="F3" s="71"/>
      <c r="G3" s="72"/>
      <c r="H3" s="61" t="s">
        <v>50</v>
      </c>
      <c r="I3" s="70" t="s">
        <v>35</v>
      </c>
      <c r="J3" s="71"/>
      <c r="K3" s="71"/>
      <c r="L3" s="71"/>
      <c r="M3" s="71"/>
      <c r="N3" s="72"/>
    </row>
    <row r="4" spans="1:14" ht="15.75" thickBot="1">
      <c r="B4" s="8"/>
      <c r="C4" s="9"/>
      <c r="D4" s="68" t="s">
        <v>11</v>
      </c>
      <c r="E4" s="68"/>
      <c r="F4" s="68"/>
      <c r="G4" s="69"/>
      <c r="I4" s="8"/>
      <c r="J4" s="9"/>
      <c r="K4" s="68" t="s">
        <v>11</v>
      </c>
      <c r="L4" s="68"/>
      <c r="M4" s="68"/>
      <c r="N4" s="69"/>
    </row>
    <row r="5" spans="1:14">
      <c r="B5" s="10" t="s">
        <v>0</v>
      </c>
      <c r="C5" s="6" t="s">
        <v>15</v>
      </c>
      <c r="D5" s="7" t="s">
        <v>10</v>
      </c>
      <c r="E5" s="7" t="s">
        <v>12</v>
      </c>
      <c r="F5" s="7" t="s">
        <v>13</v>
      </c>
      <c r="G5" s="7" t="s">
        <v>14</v>
      </c>
      <c r="I5" s="10" t="s">
        <v>0</v>
      </c>
      <c r="J5" s="6" t="s">
        <v>15</v>
      </c>
      <c r="K5" s="7" t="s">
        <v>10</v>
      </c>
      <c r="L5" s="7" t="s">
        <v>12</v>
      </c>
      <c r="M5" s="7" t="s">
        <v>13</v>
      </c>
      <c r="N5" s="7" t="s">
        <v>14</v>
      </c>
    </row>
    <row r="6" spans="1:14">
      <c r="B6" s="11" t="s">
        <v>1</v>
      </c>
      <c r="C6" s="22">
        <v>100</v>
      </c>
      <c r="D6" s="22">
        <v>51.070059999999998</v>
      </c>
      <c r="E6" s="22">
        <v>36.815384000000002</v>
      </c>
      <c r="F6" s="22">
        <v>71.799143000000001</v>
      </c>
      <c r="G6" s="22">
        <v>38.645466999999996</v>
      </c>
      <c r="I6" s="11" t="s">
        <v>1</v>
      </c>
      <c r="J6" s="22">
        <v>100</v>
      </c>
      <c r="K6" s="22">
        <v>16.117273000000001</v>
      </c>
      <c r="L6" s="22">
        <v>75.651054000000002</v>
      </c>
      <c r="M6" s="22">
        <v>104.85602</v>
      </c>
      <c r="N6" s="22">
        <v>134.61680000000001</v>
      </c>
    </row>
    <row r="7" spans="1:14">
      <c r="B7" s="19" t="s">
        <v>2</v>
      </c>
      <c r="C7" s="23">
        <v>100</v>
      </c>
      <c r="D7" s="23">
        <v>23.457031000000001</v>
      </c>
      <c r="E7" s="23">
        <v>73.017180999999994</v>
      </c>
      <c r="F7" s="23">
        <v>23.263636999999999</v>
      </c>
      <c r="G7" s="23">
        <v>53.224476000000003</v>
      </c>
      <c r="I7" s="19" t="s">
        <v>2</v>
      </c>
      <c r="J7" s="23">
        <v>100</v>
      </c>
      <c r="K7" s="23">
        <v>35.667838000000003</v>
      </c>
      <c r="L7" s="23">
        <v>60.143211999999998</v>
      </c>
      <c r="M7" s="23">
        <v>142.40692999999999</v>
      </c>
      <c r="N7" s="23">
        <v>156.06504000000001</v>
      </c>
    </row>
    <row r="8" spans="1:14">
      <c r="B8" s="11" t="s">
        <v>3</v>
      </c>
      <c r="C8" s="22">
        <v>100</v>
      </c>
      <c r="D8" s="22">
        <v>20.683631999999999</v>
      </c>
      <c r="E8" s="22">
        <v>78.037791999999996</v>
      </c>
      <c r="F8" s="22">
        <v>81.249223000000001</v>
      </c>
      <c r="G8" s="22">
        <v>113.14463000000001</v>
      </c>
      <c r="I8" s="11" t="s">
        <v>3</v>
      </c>
      <c r="J8" s="22">
        <v>100</v>
      </c>
      <c r="K8" s="22">
        <v>58.788927999999999</v>
      </c>
      <c r="L8" s="22">
        <v>78.944874999999996</v>
      </c>
      <c r="M8" s="22">
        <v>94.906638000000001</v>
      </c>
      <c r="N8" s="22">
        <v>104.50449</v>
      </c>
    </row>
    <row r="9" spans="1:14">
      <c r="B9" s="19" t="s">
        <v>4</v>
      </c>
      <c r="C9" s="23">
        <v>100</v>
      </c>
      <c r="D9" s="23">
        <v>38.949299000000003</v>
      </c>
      <c r="E9" s="23">
        <v>56.456864000000003</v>
      </c>
      <c r="F9" s="23">
        <v>31.922252</v>
      </c>
      <c r="G9" s="23">
        <v>90.750793000000002</v>
      </c>
      <c r="I9" s="19" t="s">
        <v>4</v>
      </c>
      <c r="J9" s="23">
        <v>100</v>
      </c>
      <c r="K9" s="23">
        <v>79.934229000000002</v>
      </c>
      <c r="L9" s="23">
        <v>68.520979999999994</v>
      </c>
      <c r="M9" s="23">
        <v>100.46545999999999</v>
      </c>
      <c r="N9" s="23">
        <v>84.633636999999993</v>
      </c>
    </row>
    <row r="10" spans="1:14">
      <c r="B10" s="11" t="s">
        <v>5</v>
      </c>
      <c r="C10" s="22">
        <v>100</v>
      </c>
      <c r="D10" s="22">
        <v>16.602155</v>
      </c>
      <c r="E10" s="22">
        <v>45.969211999999999</v>
      </c>
      <c r="F10" s="22">
        <v>51.662337000000001</v>
      </c>
      <c r="G10" s="22">
        <v>101.92589</v>
      </c>
      <c r="I10" s="11" t="s">
        <v>5</v>
      </c>
      <c r="J10" s="22">
        <v>100</v>
      </c>
      <c r="K10" s="22">
        <v>66.654134999999997</v>
      </c>
      <c r="L10" s="22">
        <v>65.142536000000007</v>
      </c>
      <c r="M10" s="22">
        <v>77.102995000000007</v>
      </c>
      <c r="N10" s="22">
        <v>90.508690999999999</v>
      </c>
    </row>
    <row r="11" spans="1:14" ht="15.75" thickBot="1">
      <c r="B11" s="43" t="s">
        <v>6</v>
      </c>
      <c r="C11" s="44">
        <v>100</v>
      </c>
      <c r="D11" s="44">
        <v>46.338344999999997</v>
      </c>
      <c r="E11" s="44">
        <v>82.523016999999996</v>
      </c>
      <c r="F11" s="44">
        <v>81.370433000000006</v>
      </c>
      <c r="G11" s="44">
        <v>137.22255999999999</v>
      </c>
      <c r="I11" s="43" t="s">
        <v>6</v>
      </c>
      <c r="J11" s="44">
        <v>100</v>
      </c>
      <c r="K11" s="44">
        <v>64.286850000000001</v>
      </c>
      <c r="L11" s="44">
        <v>79.712450000000004</v>
      </c>
      <c r="M11" s="44">
        <v>83.056844999999996</v>
      </c>
      <c r="N11" s="44">
        <v>86.298886999999993</v>
      </c>
    </row>
    <row r="12" spans="1:14">
      <c r="B12" s="3" t="s">
        <v>7</v>
      </c>
      <c r="C12" s="13">
        <f>AVERAGE(C6:C11)</f>
        <v>100</v>
      </c>
      <c r="D12" s="13">
        <f>AVERAGE(D6:D11)</f>
        <v>32.850087000000002</v>
      </c>
      <c r="E12" s="13">
        <f t="shared" ref="E12:G12" si="0">AVERAGE(E6:E11)</f>
        <v>62.136574999999993</v>
      </c>
      <c r="F12" s="13">
        <f t="shared" si="0"/>
        <v>56.877837499999998</v>
      </c>
      <c r="G12" s="13">
        <f t="shared" si="0"/>
        <v>89.152302666666671</v>
      </c>
      <c r="I12" s="3" t="s">
        <v>7</v>
      </c>
      <c r="J12" s="13">
        <f>AVERAGE(J6:J11)</f>
        <v>100</v>
      </c>
      <c r="K12" s="13">
        <f>AVERAGE(K6:K11)</f>
        <v>53.574875499999997</v>
      </c>
      <c r="L12" s="13">
        <f t="shared" ref="L12:N12" si="1">AVERAGE(L6:L11)</f>
        <v>71.352517833333323</v>
      </c>
      <c r="M12" s="13">
        <f t="shared" si="1"/>
        <v>100.46581466666665</v>
      </c>
      <c r="N12" s="13">
        <f t="shared" si="1"/>
        <v>109.43792416666668</v>
      </c>
    </row>
    <row r="13" spans="1:14">
      <c r="B13" s="2" t="s">
        <v>8</v>
      </c>
      <c r="C13" s="14">
        <f>STDEV(C6:C11)/SQRT(COUNT(C6:C11))</f>
        <v>0</v>
      </c>
      <c r="D13" s="14">
        <f>STDEV(D6:D11)/SQRT(COUNT(D6:D11))</f>
        <v>5.9198770527182978</v>
      </c>
      <c r="E13" s="14">
        <f t="shared" ref="E13:G13" si="2">STDEV(E6:E11)/SQRT(COUNT(E6:E11))</f>
        <v>7.5755060634113516</v>
      </c>
      <c r="F13" s="14">
        <f t="shared" si="2"/>
        <v>10.322135101660688</v>
      </c>
      <c r="G13" s="14">
        <f t="shared" si="2"/>
        <v>15.158991054508947</v>
      </c>
      <c r="I13" s="2" t="s">
        <v>8</v>
      </c>
      <c r="J13" s="14">
        <f>STDEV(J6:J11)/SQRT(COUNT(J6:J11))</f>
        <v>0</v>
      </c>
      <c r="K13" s="14">
        <f>STDEV(K6:K11)/SQRT(COUNT(K6:K11))</f>
        <v>9.542098413944597</v>
      </c>
      <c r="L13" s="14">
        <f t="shared" ref="L13:N13" si="3">STDEV(L6:L11)/SQRT(COUNT(L6:L11))</f>
        <v>3.2569913749286203</v>
      </c>
      <c r="M13" s="14">
        <f t="shared" si="3"/>
        <v>9.41298583738077</v>
      </c>
      <c r="N13" s="14">
        <f t="shared" si="3"/>
        <v>12.029666195101727</v>
      </c>
    </row>
    <row r="14" spans="1:14" ht="15.75" thickBot="1">
      <c r="B14" s="4" t="s">
        <v>9</v>
      </c>
      <c r="C14" s="15">
        <f>STDEV(C6:C11)</f>
        <v>0</v>
      </c>
      <c r="D14" s="15">
        <f>STDEV(D6:D11)</f>
        <v>14.500678119170979</v>
      </c>
      <c r="E14" s="15">
        <f t="shared" ref="E14:G14" si="4">STDEV(E6:E11)</f>
        <v>18.556124398717877</v>
      </c>
      <c r="F14" s="15">
        <f t="shared" si="4"/>
        <v>25.28396405514005</v>
      </c>
      <c r="G14" s="15">
        <f t="shared" si="4"/>
        <v>37.131793098961616</v>
      </c>
      <c r="I14" s="4" t="s">
        <v>9</v>
      </c>
      <c r="J14" s="15">
        <f>STDEV(J6:J11)</f>
        <v>0</v>
      </c>
      <c r="K14" s="15">
        <f>STDEV(K6:K11)</f>
        <v>23.37327218958492</v>
      </c>
      <c r="L14" s="15">
        <f t="shared" ref="L14:N14" si="5">STDEV(L6:L11)</f>
        <v>7.9779669652209355</v>
      </c>
      <c r="M14" s="15">
        <f t="shared" si="5"/>
        <v>23.05701225762752</v>
      </c>
      <c r="N14" s="15">
        <f t="shared" si="5"/>
        <v>29.466543954007221</v>
      </c>
    </row>
    <row r="15" spans="1:14" ht="15.75" thickTop="1"/>
    <row r="16" spans="1:14">
      <c r="A16" s="80" t="s">
        <v>61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</sheetData>
  <mergeCells count="5">
    <mergeCell ref="B3:G3"/>
    <mergeCell ref="D4:G4"/>
    <mergeCell ref="I3:N3"/>
    <mergeCell ref="K4:N4"/>
    <mergeCell ref="A16:N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8514-A0D8-4787-8ACA-474440E264F3}">
  <dimension ref="A1:N42"/>
  <sheetViews>
    <sheetView tabSelected="1" topLeftCell="AE1" zoomScaleNormal="100" workbookViewId="0">
      <selection activeCell="BH1" sqref="BH1"/>
    </sheetView>
  </sheetViews>
  <sheetFormatPr baseColWidth="10" defaultColWidth="8.85546875" defaultRowHeight="15"/>
  <cols>
    <col min="1" max="1" width="10.140625" style="62" bestFit="1" customWidth="1"/>
    <col min="3" max="6" width="10.85546875" customWidth="1"/>
    <col min="7" max="7" width="12.85546875" customWidth="1"/>
    <col min="8" max="8" width="10.140625" style="62" bestFit="1" customWidth="1"/>
    <col min="10" max="14" width="10.42578125" customWidth="1"/>
  </cols>
  <sheetData>
    <row r="1" spans="1:14" ht="24.95" customHeight="1">
      <c r="A1" s="86" t="s">
        <v>68</v>
      </c>
    </row>
    <row r="2" spans="1:14" ht="15.75" thickBot="1"/>
    <row r="3" spans="1:14" ht="16.5" thickBot="1">
      <c r="A3" s="53" t="s">
        <v>51</v>
      </c>
      <c r="B3" s="81" t="s">
        <v>19</v>
      </c>
      <c r="C3" s="82"/>
      <c r="D3" s="82"/>
      <c r="E3" s="82"/>
      <c r="F3" s="82"/>
      <c r="G3" s="83"/>
      <c r="H3" s="53" t="s">
        <v>54</v>
      </c>
      <c r="I3" s="70" t="s">
        <v>24</v>
      </c>
      <c r="J3" s="71"/>
      <c r="K3" s="71"/>
      <c r="L3" s="71"/>
      <c r="M3" s="71"/>
      <c r="N3" s="72"/>
    </row>
    <row r="4" spans="1:14" ht="15.75" thickBot="1">
      <c r="B4" s="27"/>
      <c r="C4" s="28"/>
      <c r="D4" s="68" t="s">
        <v>11</v>
      </c>
      <c r="E4" s="68"/>
      <c r="F4" s="68"/>
      <c r="G4" s="84"/>
      <c r="I4" s="8"/>
      <c r="J4" s="9"/>
      <c r="K4" s="68" t="s">
        <v>11</v>
      </c>
      <c r="L4" s="68"/>
      <c r="M4" s="68"/>
      <c r="N4" s="69"/>
    </row>
    <row r="5" spans="1:14">
      <c r="B5" s="26" t="s">
        <v>0</v>
      </c>
      <c r="C5" s="24" t="s">
        <v>15</v>
      </c>
      <c r="D5" s="25" t="s">
        <v>10</v>
      </c>
      <c r="E5" s="25" t="s">
        <v>14</v>
      </c>
      <c r="F5" s="25" t="s">
        <v>21</v>
      </c>
      <c r="G5" s="38" t="s">
        <v>23</v>
      </c>
      <c r="I5" s="26" t="s">
        <v>0</v>
      </c>
      <c r="J5" s="24" t="s">
        <v>15</v>
      </c>
      <c r="K5" s="25" t="s">
        <v>10</v>
      </c>
      <c r="L5" s="25" t="s">
        <v>14</v>
      </c>
      <c r="M5" s="25" t="s">
        <v>21</v>
      </c>
      <c r="N5" s="38" t="s">
        <v>23</v>
      </c>
    </row>
    <row r="6" spans="1:14">
      <c r="B6" s="11" t="s">
        <v>1</v>
      </c>
      <c r="C6" s="22">
        <v>100</v>
      </c>
      <c r="D6" s="22">
        <v>141.07509999999999</v>
      </c>
      <c r="E6" s="22">
        <v>103.34690000000001</v>
      </c>
      <c r="F6" s="22">
        <v>107.91079999999999</v>
      </c>
      <c r="G6" s="35">
        <v>77.180530000000005</v>
      </c>
      <c r="I6" s="2" t="s">
        <v>1</v>
      </c>
      <c r="J6" s="22">
        <v>100</v>
      </c>
      <c r="K6" s="22">
        <v>170.23576</v>
      </c>
      <c r="L6" s="22">
        <v>96.044821999999996</v>
      </c>
      <c r="M6" s="22">
        <v>41.085628</v>
      </c>
      <c r="N6" s="22">
        <v>33.250838999999999</v>
      </c>
    </row>
    <row r="7" spans="1:14">
      <c r="B7" s="19" t="s">
        <v>2</v>
      </c>
      <c r="C7" s="23">
        <v>100</v>
      </c>
      <c r="D7" s="23">
        <v>148.05889999999999</v>
      </c>
      <c r="E7" s="23">
        <v>127.9786</v>
      </c>
      <c r="F7" s="23">
        <v>89.022760000000005</v>
      </c>
      <c r="G7" s="36">
        <v>87.817939999999993</v>
      </c>
      <c r="I7" s="33" t="s">
        <v>2</v>
      </c>
      <c r="J7" s="23">
        <v>100</v>
      </c>
      <c r="K7" s="23">
        <v>239.32146</v>
      </c>
      <c r="L7" s="23">
        <v>79.077775000000003</v>
      </c>
      <c r="M7" s="23">
        <v>94.377731999999995</v>
      </c>
      <c r="N7" s="23">
        <v>49.985045</v>
      </c>
    </row>
    <row r="8" spans="1:14">
      <c r="B8" s="11" t="s">
        <v>3</v>
      </c>
      <c r="C8" s="22">
        <v>100</v>
      </c>
      <c r="D8" s="22">
        <v>140.54050000000001</v>
      </c>
      <c r="E8" s="22">
        <v>108.6279</v>
      </c>
      <c r="F8" s="22">
        <v>73.388769999999994</v>
      </c>
      <c r="G8" s="35">
        <v>111.64239999999999</v>
      </c>
      <c r="I8" s="2" t="s">
        <v>3</v>
      </c>
      <c r="J8" s="22">
        <v>100</v>
      </c>
      <c r="K8" s="22">
        <v>190.65701999999999</v>
      </c>
      <c r="L8" s="22">
        <v>115.47557999999999</v>
      </c>
      <c r="M8" s="22">
        <v>59.594209999999997</v>
      </c>
      <c r="N8" s="22">
        <v>49.393641000000002</v>
      </c>
    </row>
    <row r="9" spans="1:14">
      <c r="B9" s="19" t="s">
        <v>4</v>
      </c>
      <c r="C9" s="23">
        <v>100</v>
      </c>
      <c r="D9" s="23">
        <v>170.4607</v>
      </c>
      <c r="E9" s="23">
        <v>143.22489999999999</v>
      </c>
      <c r="F9" s="23">
        <v>95.257450000000006</v>
      </c>
      <c r="G9" s="36">
        <v>95.528459999999995</v>
      </c>
      <c r="I9" s="33" t="s">
        <v>4</v>
      </c>
      <c r="J9" s="23">
        <v>100</v>
      </c>
      <c r="K9" s="23">
        <v>175.55789999999999</v>
      </c>
      <c r="L9" s="23">
        <v>216.39109999999999</v>
      </c>
      <c r="M9" s="23">
        <v>152.10659999999999</v>
      </c>
      <c r="N9" s="23">
        <v>104.875</v>
      </c>
    </row>
    <row r="10" spans="1:14">
      <c r="B10" s="11" t="s">
        <v>5</v>
      </c>
      <c r="C10" s="22">
        <v>100</v>
      </c>
      <c r="D10" s="22">
        <v>138.68545</v>
      </c>
      <c r="E10" s="22">
        <v>110.79812</v>
      </c>
      <c r="F10" s="22">
        <v>77.276994999999999</v>
      </c>
      <c r="G10" s="35">
        <v>75.774647999999999</v>
      </c>
      <c r="I10" s="2" t="s">
        <v>5</v>
      </c>
      <c r="J10" s="22">
        <v>100</v>
      </c>
      <c r="K10" s="22">
        <v>307.39391999999998</v>
      </c>
      <c r="L10" s="22">
        <v>161.25912</v>
      </c>
      <c r="M10" s="22">
        <v>200.15436</v>
      </c>
      <c r="N10" s="22">
        <v>159.67445000000001</v>
      </c>
    </row>
    <row r="11" spans="1:14" ht="15.75" thickBot="1">
      <c r="B11" s="43" t="s">
        <v>6</v>
      </c>
      <c r="C11" s="44">
        <v>100</v>
      </c>
      <c r="D11" s="44">
        <v>133.51589999999999</v>
      </c>
      <c r="E11" s="44">
        <v>120.2629</v>
      </c>
      <c r="F11" s="44">
        <v>78.313249999999996</v>
      </c>
      <c r="G11" s="45">
        <v>80.832419999999999</v>
      </c>
      <c r="I11" s="41" t="s">
        <v>6</v>
      </c>
      <c r="J11" s="44">
        <v>100</v>
      </c>
      <c r="K11" s="44">
        <v>345.34235000000001</v>
      </c>
      <c r="L11" s="44">
        <v>76.244102999999996</v>
      </c>
      <c r="M11" s="44">
        <v>186.92948999999999</v>
      </c>
      <c r="N11" s="44">
        <v>94.188661999999994</v>
      </c>
    </row>
    <row r="12" spans="1:14">
      <c r="B12" s="3" t="s">
        <v>7</v>
      </c>
      <c r="C12" s="13">
        <f>AVERAGE(C6:C11)</f>
        <v>100</v>
      </c>
      <c r="D12" s="13">
        <f>AVERAGE(D6:D11)</f>
        <v>145.38942500000002</v>
      </c>
      <c r="E12" s="13">
        <f t="shared" ref="E12:G12" si="0">AVERAGE(E6:E11)</f>
        <v>119.03988666666665</v>
      </c>
      <c r="F12" s="13">
        <f t="shared" si="0"/>
        <v>86.861670833333335</v>
      </c>
      <c r="G12" s="13">
        <f t="shared" si="0"/>
        <v>88.129399666666657</v>
      </c>
      <c r="I12" s="3" t="s">
        <v>7</v>
      </c>
      <c r="J12" s="13">
        <f>AVERAGE(J6:J11)</f>
        <v>100</v>
      </c>
      <c r="K12" s="13">
        <f>AVERAGE(K6:K11)</f>
        <v>238.08473499999999</v>
      </c>
      <c r="L12" s="13">
        <f t="shared" ref="L12:N12" si="1">AVERAGE(L6:L11)</f>
        <v>124.08208333333333</v>
      </c>
      <c r="M12" s="13">
        <f t="shared" si="1"/>
        <v>122.37466999999999</v>
      </c>
      <c r="N12" s="13">
        <f t="shared" si="1"/>
        <v>81.894606166666676</v>
      </c>
    </row>
    <row r="13" spans="1:14">
      <c r="B13" s="2" t="s">
        <v>8</v>
      </c>
      <c r="C13" s="14">
        <f>STDEV(C6:C11)/SQRT(COUNT(C6:C11))</f>
        <v>0</v>
      </c>
      <c r="D13" s="14">
        <f>STDEV(D6:D11)/SQRT(COUNT(D6:D11))</f>
        <v>5.3657689026170043</v>
      </c>
      <c r="E13" s="14">
        <f t="shared" ref="E13:G13" si="2">STDEV(E6:E11)/SQRT(COUNT(E6:E11))</f>
        <v>6.0247191974878556</v>
      </c>
      <c r="F13" s="14">
        <f t="shared" si="2"/>
        <v>5.3686926382358013</v>
      </c>
      <c r="G13" s="14">
        <f t="shared" si="2"/>
        <v>5.5781353921479209</v>
      </c>
      <c r="I13" s="2" t="s">
        <v>8</v>
      </c>
      <c r="J13" s="14">
        <f>STDEV(J6:J11)/SQRT(COUNT(J6:J11))</f>
        <v>0</v>
      </c>
      <c r="K13" s="14">
        <f>STDEV(K6:K11)/SQRT(COUNT(K6:K11))</f>
        <v>30.039954085277376</v>
      </c>
      <c r="L13" s="14">
        <f t="shared" ref="L13:N13" si="3">STDEV(L6:L11)/SQRT(COUNT(L6:L11))</f>
        <v>22.418078022670343</v>
      </c>
      <c r="M13" s="14">
        <f t="shared" si="3"/>
        <v>27.346002552304064</v>
      </c>
      <c r="N13" s="14">
        <f t="shared" si="3"/>
        <v>19.295677694831845</v>
      </c>
    </row>
    <row r="14" spans="1:14" ht="15.75" thickBot="1">
      <c r="B14" s="4" t="s">
        <v>9</v>
      </c>
      <c r="C14" s="15">
        <f>STDEV(C6:C11)</f>
        <v>0</v>
      </c>
      <c r="D14" s="15">
        <f>STDEV(D6:D11)</f>
        <v>13.1433958891053</v>
      </c>
      <c r="E14" s="15">
        <f t="shared" ref="E14:G14" si="4">STDEV(E6:E11)</f>
        <v>14.757487877395402</v>
      </c>
      <c r="F14" s="15">
        <f t="shared" si="4"/>
        <v>13.150557549514154</v>
      </c>
      <c r="G14" s="15">
        <f t="shared" si="4"/>
        <v>13.663585426922152</v>
      </c>
      <c r="I14" s="4" t="s">
        <v>9</v>
      </c>
      <c r="J14" s="15">
        <f>STDEV(J6:J11)</f>
        <v>0</v>
      </c>
      <c r="K14" s="15">
        <f>STDEV(K6:K11)</f>
        <v>73.582559405564552</v>
      </c>
      <c r="L14" s="15">
        <f t="shared" ref="L14:N14" si="5">STDEV(L6:L11)</f>
        <v>54.912852169443994</v>
      </c>
      <c r="M14" s="15">
        <f t="shared" si="5"/>
        <v>66.983752757991411</v>
      </c>
      <c r="N14" s="15">
        <f t="shared" si="5"/>
        <v>47.264564593540761</v>
      </c>
    </row>
    <row r="15" spans="1:14" ht="16.5" thickTop="1" thickBot="1"/>
    <row r="16" spans="1:14" ht="16.5" thickBot="1">
      <c r="A16" s="53" t="s">
        <v>52</v>
      </c>
      <c r="B16" s="81" t="s">
        <v>22</v>
      </c>
      <c r="C16" s="82"/>
      <c r="D16" s="82"/>
      <c r="E16" s="82"/>
      <c r="F16" s="82"/>
      <c r="G16" s="83"/>
      <c r="H16" s="53" t="s">
        <v>55</v>
      </c>
      <c r="I16" s="70" t="s">
        <v>25</v>
      </c>
      <c r="J16" s="71"/>
      <c r="K16" s="71"/>
      <c r="L16" s="71"/>
      <c r="M16" s="71"/>
      <c r="N16" s="72"/>
    </row>
    <row r="17" spans="1:14" ht="15.75" thickBot="1">
      <c r="B17" s="27"/>
      <c r="C17" s="28"/>
      <c r="D17" s="68" t="s">
        <v>11</v>
      </c>
      <c r="E17" s="68"/>
      <c r="F17" s="68"/>
      <c r="G17" s="84"/>
      <c r="I17" s="8"/>
      <c r="J17" s="9"/>
      <c r="K17" s="68" t="s">
        <v>11</v>
      </c>
      <c r="L17" s="68"/>
      <c r="M17" s="68"/>
      <c r="N17" s="69"/>
    </row>
    <row r="18" spans="1:14">
      <c r="B18" s="26" t="s">
        <v>0</v>
      </c>
      <c r="C18" s="24" t="s">
        <v>15</v>
      </c>
      <c r="D18" s="25" t="s">
        <v>10</v>
      </c>
      <c r="E18" s="25" t="s">
        <v>14</v>
      </c>
      <c r="F18" s="25" t="s">
        <v>21</v>
      </c>
      <c r="G18" s="38" t="s">
        <v>23</v>
      </c>
      <c r="I18" s="26" t="s">
        <v>0</v>
      </c>
      <c r="J18" s="24" t="s">
        <v>15</v>
      </c>
      <c r="K18" s="25" t="s">
        <v>10</v>
      </c>
      <c r="L18" s="25" t="s">
        <v>14</v>
      </c>
      <c r="M18" s="25" t="s">
        <v>21</v>
      </c>
      <c r="N18" s="38" t="s">
        <v>23</v>
      </c>
    </row>
    <row r="19" spans="1:14">
      <c r="B19" s="2" t="s">
        <v>1</v>
      </c>
      <c r="C19" s="35">
        <v>33.33</v>
      </c>
      <c r="D19" s="35">
        <v>66</v>
      </c>
      <c r="E19" s="35">
        <v>30.67</v>
      </c>
      <c r="F19" s="35">
        <v>28.67</v>
      </c>
      <c r="G19" s="35">
        <v>26.67</v>
      </c>
      <c r="I19" s="2" t="s">
        <v>1</v>
      </c>
      <c r="J19" s="22">
        <v>100</v>
      </c>
      <c r="K19" s="22">
        <v>227.99464</v>
      </c>
      <c r="L19" s="22">
        <v>108.25975</v>
      </c>
      <c r="M19" s="22">
        <v>98.997342000000003</v>
      </c>
      <c r="N19" s="22">
        <v>67.437898000000004</v>
      </c>
    </row>
    <row r="20" spans="1:14">
      <c r="B20" s="33" t="s">
        <v>2</v>
      </c>
      <c r="C20" s="36">
        <v>31.5</v>
      </c>
      <c r="D20" s="36">
        <v>59.33</v>
      </c>
      <c r="E20" s="36">
        <v>31.33</v>
      </c>
      <c r="F20" s="36">
        <v>35.67</v>
      </c>
      <c r="G20" s="36">
        <v>38.67</v>
      </c>
      <c r="I20" s="33" t="s">
        <v>2</v>
      </c>
      <c r="J20" s="23">
        <v>100</v>
      </c>
      <c r="K20" s="23">
        <v>200.34890999999999</v>
      </c>
      <c r="L20" s="23">
        <v>100.46548</v>
      </c>
      <c r="M20" s="23">
        <v>64.991268000000005</v>
      </c>
      <c r="N20" s="23">
        <v>103.96859000000001</v>
      </c>
    </row>
    <row r="21" spans="1:14">
      <c r="B21" s="2" t="s">
        <v>3</v>
      </c>
      <c r="C21" s="35">
        <v>49.67</v>
      </c>
      <c r="D21" s="35">
        <v>61</v>
      </c>
      <c r="E21" s="35">
        <v>51.67</v>
      </c>
      <c r="F21" s="35">
        <v>43.33</v>
      </c>
      <c r="G21" s="35">
        <v>44.67</v>
      </c>
      <c r="I21" s="2" t="s">
        <v>3</v>
      </c>
      <c r="J21" s="22">
        <v>100</v>
      </c>
      <c r="K21" s="22">
        <v>110.43128</v>
      </c>
      <c r="L21" s="22">
        <v>37.649510999999997</v>
      </c>
      <c r="M21" s="22">
        <v>51.622064000000002</v>
      </c>
      <c r="N21" s="22">
        <v>56.985584000000003</v>
      </c>
    </row>
    <row r="22" spans="1:14">
      <c r="B22" s="33" t="s">
        <v>4</v>
      </c>
      <c r="C22" s="36">
        <v>55.67</v>
      </c>
      <c r="D22" s="36">
        <v>62.33</v>
      </c>
      <c r="E22" s="36">
        <v>42.5</v>
      </c>
      <c r="F22" s="36">
        <v>33.67</v>
      </c>
      <c r="G22" s="36">
        <v>33</v>
      </c>
      <c r="I22" s="33" t="s">
        <v>4</v>
      </c>
      <c r="J22" s="23">
        <v>100</v>
      </c>
      <c r="K22" s="23">
        <v>253.66099</v>
      </c>
      <c r="L22" s="23">
        <v>125.47387999999999</v>
      </c>
      <c r="M22" s="23">
        <v>226.08446000000001</v>
      </c>
      <c r="N22" s="23">
        <v>77.747992999999994</v>
      </c>
    </row>
    <row r="23" spans="1:14">
      <c r="B23" s="2" t="s">
        <v>5</v>
      </c>
      <c r="C23" s="35">
        <v>28.33</v>
      </c>
      <c r="D23" s="35">
        <v>68.5</v>
      </c>
      <c r="E23" s="35">
        <v>48.33</v>
      </c>
      <c r="F23" s="35">
        <v>29.67</v>
      </c>
      <c r="G23" s="35">
        <v>32</v>
      </c>
      <c r="I23" s="2" t="s">
        <v>5</v>
      </c>
      <c r="J23" s="22">
        <v>100</v>
      </c>
      <c r="K23" s="22">
        <v>145.81434999999999</v>
      </c>
      <c r="L23" s="22">
        <v>89.973427999999998</v>
      </c>
      <c r="M23" s="22">
        <v>53.833672999999997</v>
      </c>
      <c r="N23" s="22">
        <v>52.378354999999999</v>
      </c>
    </row>
    <row r="24" spans="1:14" ht="15.75" thickBot="1">
      <c r="B24" s="41" t="s">
        <v>6</v>
      </c>
      <c r="C24" s="45">
        <v>32.67</v>
      </c>
      <c r="D24" s="45">
        <v>100</v>
      </c>
      <c r="E24" s="45">
        <v>32</v>
      </c>
      <c r="F24" s="45">
        <v>35</v>
      </c>
      <c r="G24" s="45">
        <v>24</v>
      </c>
      <c r="I24" s="41" t="s">
        <v>6</v>
      </c>
      <c r="J24" s="44">
        <v>100</v>
      </c>
      <c r="K24" s="44">
        <v>219.23204000000001</v>
      </c>
      <c r="L24" s="44">
        <v>155.96277000000001</v>
      </c>
      <c r="M24" s="44">
        <v>20.678542</v>
      </c>
      <c r="N24" s="44">
        <v>29.166761999999999</v>
      </c>
    </row>
    <row r="25" spans="1:14">
      <c r="B25" s="3" t="s">
        <v>7</v>
      </c>
      <c r="C25" s="13">
        <f>AVERAGE(C19:C24)</f>
        <v>38.528333333333336</v>
      </c>
      <c r="D25" s="13">
        <f>AVERAGE(D19:D24)</f>
        <v>69.526666666666657</v>
      </c>
      <c r="E25" s="13">
        <f t="shared" ref="E25:G25" si="6">AVERAGE(E19:E24)</f>
        <v>39.416666666666664</v>
      </c>
      <c r="F25" s="13">
        <f t="shared" si="6"/>
        <v>34.335000000000001</v>
      </c>
      <c r="G25" s="13">
        <f t="shared" si="6"/>
        <v>33.168333333333329</v>
      </c>
      <c r="I25" s="3" t="s">
        <v>7</v>
      </c>
      <c r="J25" s="13">
        <f>AVERAGE(J19:J24)</f>
        <v>100</v>
      </c>
      <c r="K25" s="13">
        <f>AVERAGE(K19:K24)</f>
        <v>192.91370166666664</v>
      </c>
      <c r="L25" s="13">
        <f t="shared" ref="L25:N25" si="7">AVERAGE(L19:L24)</f>
        <v>102.9641365</v>
      </c>
      <c r="M25" s="13">
        <f t="shared" si="7"/>
        <v>86.03455816666667</v>
      </c>
      <c r="N25" s="13">
        <f t="shared" si="7"/>
        <v>64.614197000000004</v>
      </c>
    </row>
    <row r="26" spans="1:14">
      <c r="B26" s="2" t="s">
        <v>8</v>
      </c>
      <c r="C26" s="14">
        <f>STDEV(C19:C24)/SQRT(COUNT(C19:C24))</f>
        <v>4.5924564354069917</v>
      </c>
      <c r="D26" s="14">
        <f>STDEV(D19:D24)/SQRT(COUNT(D19:D24))</f>
        <v>6.2465551395238057</v>
      </c>
      <c r="E26" s="14">
        <f t="shared" ref="E26:G26" si="8">STDEV(E19:E24)/SQRT(COUNT(E19:E24))</f>
        <v>3.8122781174049267</v>
      </c>
      <c r="F26" s="14">
        <f t="shared" si="8"/>
        <v>2.1403360328073195</v>
      </c>
      <c r="G26" s="14">
        <f t="shared" si="8"/>
        <v>3.1103948481038786</v>
      </c>
      <c r="I26" s="2" t="s">
        <v>8</v>
      </c>
      <c r="J26" s="14">
        <f>STDEV(J19:J24)/SQRT(COUNT(J19:J24))</f>
        <v>0</v>
      </c>
      <c r="K26" s="14">
        <f>STDEV(K19:K24)/SQRT(COUNT(K19:K24))</f>
        <v>22.128820831068815</v>
      </c>
      <c r="L26" s="14">
        <f t="shared" ref="L26:N26" si="9">STDEV(L19:L24)/SQRT(COUNT(L19:L24))</f>
        <v>16.108578794632702</v>
      </c>
      <c r="M26" s="14">
        <f t="shared" si="9"/>
        <v>29.842561573888545</v>
      </c>
      <c r="N26" s="14">
        <f t="shared" si="9"/>
        <v>10.317736100097108</v>
      </c>
    </row>
    <row r="27" spans="1:14" ht="15.75" thickBot="1">
      <c r="B27" s="4" t="s">
        <v>9</v>
      </c>
      <c r="C27" s="15">
        <f>STDEV(C19:C24)</f>
        <v>11.249174932708023</v>
      </c>
      <c r="D27" s="15">
        <f>STDEV(D19:D24)</f>
        <v>15.300872741993105</v>
      </c>
      <c r="E27" s="15">
        <f t="shared" ref="E27:G27" si="10">STDEV(E19:E24)</f>
        <v>9.3381361452201315</v>
      </c>
      <c r="F27" s="15">
        <f t="shared" si="10"/>
        <v>5.242731158470769</v>
      </c>
      <c r="G27" s="15">
        <f t="shared" si="10"/>
        <v>7.6188802764360908</v>
      </c>
      <c r="I27" s="4" t="s">
        <v>9</v>
      </c>
      <c r="J27" s="15">
        <f>STDEV(J19:J24)</f>
        <v>0</v>
      </c>
      <c r="K27" s="15">
        <f>STDEV(K19:K24)</f>
        <v>54.204319645589777</v>
      </c>
      <c r="L27" s="15">
        <f t="shared" ref="L27:N27" si="11">STDEV(L19:L24)</f>
        <v>39.457798528267411</v>
      </c>
      <c r="M27" s="15">
        <f t="shared" si="11"/>
        <v>73.099048473615397</v>
      </c>
      <c r="N27" s="15">
        <f t="shared" si="11"/>
        <v>25.273188745931574</v>
      </c>
    </row>
    <row r="28" spans="1:14" ht="16.5" thickTop="1" thickBot="1"/>
    <row r="29" spans="1:14" ht="16.5" thickBot="1">
      <c r="A29" s="53" t="s">
        <v>53</v>
      </c>
      <c r="B29" s="70" t="s">
        <v>18</v>
      </c>
      <c r="C29" s="71"/>
      <c r="D29" s="71"/>
      <c r="E29" s="71"/>
      <c r="F29" s="71"/>
      <c r="G29" s="72"/>
      <c r="H29" s="53" t="s">
        <v>56</v>
      </c>
      <c r="I29" s="70" t="s">
        <v>26</v>
      </c>
      <c r="J29" s="71"/>
      <c r="K29" s="71"/>
      <c r="L29" s="71"/>
      <c r="M29" s="71"/>
      <c r="N29" s="72"/>
    </row>
    <row r="30" spans="1:14" ht="15.75" thickBot="1">
      <c r="B30" s="8"/>
      <c r="C30" s="9"/>
      <c r="D30" s="68" t="s">
        <v>11</v>
      </c>
      <c r="E30" s="68"/>
      <c r="F30" s="68"/>
      <c r="G30" s="69"/>
      <c r="I30" s="8"/>
      <c r="J30" s="9"/>
      <c r="K30" s="68" t="s">
        <v>11</v>
      </c>
      <c r="L30" s="68"/>
      <c r="M30" s="68"/>
      <c r="N30" s="69"/>
    </row>
    <row r="31" spans="1:14">
      <c r="B31" s="26" t="s">
        <v>0</v>
      </c>
      <c r="C31" s="24" t="s">
        <v>15</v>
      </c>
      <c r="D31" s="25" t="s">
        <v>10</v>
      </c>
      <c r="E31" s="25" t="s">
        <v>14</v>
      </c>
      <c r="F31" s="25" t="s">
        <v>21</v>
      </c>
      <c r="G31" s="38" t="s">
        <v>23</v>
      </c>
      <c r="I31" s="26" t="s">
        <v>0</v>
      </c>
      <c r="J31" s="24" t="s">
        <v>15</v>
      </c>
      <c r="K31" s="25" t="s">
        <v>10</v>
      </c>
      <c r="L31" s="25" t="s">
        <v>14</v>
      </c>
      <c r="M31" s="25" t="s">
        <v>21</v>
      </c>
      <c r="N31" s="38" t="s">
        <v>23</v>
      </c>
    </row>
    <row r="32" spans="1:14">
      <c r="B32" s="11" t="s">
        <v>1</v>
      </c>
      <c r="C32" s="22">
        <v>100</v>
      </c>
      <c r="D32" s="22">
        <v>140.79599999999999</v>
      </c>
      <c r="E32" s="22">
        <v>128.35820000000001</v>
      </c>
      <c r="F32" s="22">
        <v>100.995</v>
      </c>
      <c r="G32" s="22">
        <v>108.9552</v>
      </c>
      <c r="I32" s="2" t="s">
        <v>1</v>
      </c>
      <c r="J32" s="22">
        <v>100</v>
      </c>
      <c r="K32" s="22">
        <v>132.14999</v>
      </c>
      <c r="L32" s="22">
        <v>51.553119000000002</v>
      </c>
      <c r="M32" s="22">
        <v>41.588272000000003</v>
      </c>
      <c r="N32" s="22">
        <v>20.298349000000002</v>
      </c>
    </row>
    <row r="33" spans="1:14">
      <c r="B33" s="19" t="s">
        <v>2</v>
      </c>
      <c r="C33" s="23">
        <v>100</v>
      </c>
      <c r="D33" s="23">
        <v>147.75450000000001</v>
      </c>
      <c r="E33" s="23">
        <v>110.479</v>
      </c>
      <c r="F33" s="23">
        <v>92.21557</v>
      </c>
      <c r="G33" s="23">
        <v>93.413169999999994</v>
      </c>
      <c r="I33" s="33" t="s">
        <v>2</v>
      </c>
      <c r="J33" s="23">
        <v>100</v>
      </c>
      <c r="K33" s="23">
        <v>114.68008</v>
      </c>
      <c r="L33" s="23">
        <v>59.076959000000002</v>
      </c>
      <c r="M33" s="23">
        <v>30.655104999999999</v>
      </c>
      <c r="N33" s="23">
        <v>27.792380999999999</v>
      </c>
    </row>
    <row r="34" spans="1:14">
      <c r="B34" s="11" t="s">
        <v>3</v>
      </c>
      <c r="C34" s="22">
        <v>100</v>
      </c>
      <c r="D34" s="22">
        <v>145.64099999999999</v>
      </c>
      <c r="E34" s="22">
        <v>124.61539999999999</v>
      </c>
      <c r="F34" s="22">
        <v>117.9487</v>
      </c>
      <c r="G34" s="22">
        <v>110.7692</v>
      </c>
      <c r="I34" s="2" t="s">
        <v>3</v>
      </c>
      <c r="J34" s="22">
        <v>100</v>
      </c>
      <c r="K34" s="22">
        <v>218.83573999999999</v>
      </c>
      <c r="L34" s="22">
        <v>169.52945</v>
      </c>
      <c r="M34" s="22">
        <v>144.56001000000001</v>
      </c>
      <c r="N34" s="22">
        <v>138.32882000000001</v>
      </c>
    </row>
    <row r="35" spans="1:14">
      <c r="B35" s="19" t="s">
        <v>4</v>
      </c>
      <c r="C35" s="23">
        <v>100</v>
      </c>
      <c r="D35" s="23">
        <v>130.06209999999999</v>
      </c>
      <c r="E35" s="23">
        <v>104.8672</v>
      </c>
      <c r="F35" s="23">
        <v>83.653850000000006</v>
      </c>
      <c r="G35" s="23">
        <v>94.782579999999996</v>
      </c>
      <c r="I35" s="33" t="s">
        <v>4</v>
      </c>
      <c r="J35" s="23">
        <v>100</v>
      </c>
      <c r="K35" s="23">
        <v>153.60505000000001</v>
      </c>
      <c r="L35" s="23">
        <v>11.639017000000001</v>
      </c>
      <c r="M35" s="23">
        <v>78.085892999999999</v>
      </c>
      <c r="N35" s="23">
        <v>35.295338000000001</v>
      </c>
    </row>
    <row r="36" spans="1:14">
      <c r="B36" s="11" t="s">
        <v>5</v>
      </c>
      <c r="C36" s="22">
        <v>100</v>
      </c>
      <c r="D36" s="22">
        <v>131.39840000000001</v>
      </c>
      <c r="E36" s="22">
        <v>113.25020000000001</v>
      </c>
      <c r="F36" s="22">
        <v>105.6464</v>
      </c>
      <c r="G36" s="22">
        <v>106.4812</v>
      </c>
      <c r="I36" s="2" t="s">
        <v>5</v>
      </c>
      <c r="J36" s="22">
        <v>100</v>
      </c>
      <c r="K36" s="22">
        <v>337.11097999999998</v>
      </c>
      <c r="L36" s="22">
        <v>170.45493999999999</v>
      </c>
      <c r="M36" s="22">
        <v>114.82038</v>
      </c>
      <c r="N36" s="22">
        <v>13.152113</v>
      </c>
    </row>
    <row r="37" spans="1:14" ht="15.75" thickBot="1">
      <c r="B37" s="43" t="s">
        <v>6</v>
      </c>
      <c r="C37" s="44">
        <v>100</v>
      </c>
      <c r="D37" s="44">
        <v>157.59610000000001</v>
      </c>
      <c r="E37" s="44">
        <v>116.1904</v>
      </c>
      <c r="F37" s="44">
        <v>107.4911</v>
      </c>
      <c r="G37" s="44">
        <v>91.34272</v>
      </c>
      <c r="I37" s="41" t="s">
        <v>6</v>
      </c>
      <c r="J37" s="44">
        <v>100</v>
      </c>
      <c r="K37" s="44">
        <v>196.79494</v>
      </c>
      <c r="L37" s="44">
        <v>71.808047000000002</v>
      </c>
      <c r="M37" s="44">
        <v>109.62729</v>
      </c>
      <c r="N37" s="44">
        <v>106.46661</v>
      </c>
    </row>
    <row r="38" spans="1:14">
      <c r="B38" s="3" t="s">
        <v>7</v>
      </c>
      <c r="C38" s="13">
        <f>AVERAGE(C32:C37)</f>
        <v>100</v>
      </c>
      <c r="D38" s="13">
        <f>AVERAGE(D32:D37)</f>
        <v>142.20801666666668</v>
      </c>
      <c r="E38" s="13">
        <f t="shared" ref="E38:G38" si="12">AVERAGE(E32:E37)</f>
        <v>116.29339999999998</v>
      </c>
      <c r="F38" s="13">
        <f t="shared" si="12"/>
        <v>101.32510333333333</v>
      </c>
      <c r="G38" s="13">
        <f t="shared" si="12"/>
        <v>100.95734499999999</v>
      </c>
      <c r="I38" s="3" t="s">
        <v>7</v>
      </c>
      <c r="J38" s="13">
        <f>AVERAGE(J32:J37)</f>
        <v>100</v>
      </c>
      <c r="K38" s="13">
        <f>AVERAGE(K32:K37)</f>
        <v>192.19613000000001</v>
      </c>
      <c r="L38" s="13">
        <f t="shared" ref="L38:N38" si="13">AVERAGE(L32:L37)</f>
        <v>89.010255333333347</v>
      </c>
      <c r="M38" s="13">
        <f t="shared" si="13"/>
        <v>86.556158333333329</v>
      </c>
      <c r="N38" s="13">
        <f t="shared" si="13"/>
        <v>56.88893516666667</v>
      </c>
    </row>
    <row r="39" spans="1:14">
      <c r="B39" s="2" t="s">
        <v>8</v>
      </c>
      <c r="C39" s="14">
        <f>STDEV(C32:C37)/SQRT(COUNT(C32:C37))</f>
        <v>0</v>
      </c>
      <c r="D39" s="14">
        <f>STDEV(D32:D37)/SQRT(COUNT(D32:D37))</f>
        <v>4.2650004135534534</v>
      </c>
      <c r="E39" s="14">
        <f t="shared" ref="E39:G39" si="14">STDEV(E32:E37)/SQRT(COUNT(E32:E37))</f>
        <v>3.5983887694355663</v>
      </c>
      <c r="F39" s="14">
        <f t="shared" si="14"/>
        <v>4.9274836243372322</v>
      </c>
      <c r="G39" s="14">
        <f t="shared" si="14"/>
        <v>3.5507486080616402</v>
      </c>
      <c r="I39" s="2" t="s">
        <v>8</v>
      </c>
      <c r="J39" s="14">
        <f>STDEV(J32:J37)/SQRT(COUNT(J32:J37))</f>
        <v>0</v>
      </c>
      <c r="K39" s="14">
        <f>STDEV(K32:K37)/SQRT(COUNT(K32:K37))</f>
        <v>33.083067177918061</v>
      </c>
      <c r="L39" s="14">
        <f t="shared" ref="L39:N39" si="15">STDEV(L32:L37)/SQRT(COUNT(L32:L37))</f>
        <v>26.893519141651492</v>
      </c>
      <c r="M39" s="14">
        <f t="shared" si="15"/>
        <v>18.179085153781028</v>
      </c>
      <c r="N39" s="14">
        <f t="shared" si="15"/>
        <v>21.334693338765735</v>
      </c>
    </row>
    <row r="40" spans="1:14" ht="15.75" thickBot="1">
      <c r="B40" s="4" t="s">
        <v>9</v>
      </c>
      <c r="C40" s="15">
        <f>STDEV(C32:C37)</f>
        <v>0</v>
      </c>
      <c r="D40" s="15">
        <f>STDEV(D32:D37)</f>
        <v>10.447074765965196</v>
      </c>
      <c r="E40" s="15">
        <f t="shared" ref="E40:G40" si="16">STDEV(E32:E37)</f>
        <v>8.8142163812786016</v>
      </c>
      <c r="F40" s="15">
        <f t="shared" si="16"/>
        <v>12.069820595546128</v>
      </c>
      <c r="G40" s="15">
        <f t="shared" si="16"/>
        <v>8.6975222946486337</v>
      </c>
      <c r="I40" s="4" t="s">
        <v>9</v>
      </c>
      <c r="J40" s="15">
        <f>STDEV(J32:J37)</f>
        <v>0</v>
      </c>
      <c r="K40" s="15">
        <f>STDEV(K32:K37)</f>
        <v>81.036633712117109</v>
      </c>
      <c r="L40" s="15">
        <f t="shared" ref="L40:N40" si="17">STDEV(L32:L37)</f>
        <v>65.875399284818386</v>
      </c>
      <c r="M40" s="15">
        <f t="shared" si="17"/>
        <v>44.529482617368579</v>
      </c>
      <c r="N40" s="15">
        <f t="shared" si="17"/>
        <v>52.259112498731263</v>
      </c>
    </row>
    <row r="41" spans="1:14" ht="15.75" thickTop="1"/>
    <row r="42" spans="1:14">
      <c r="A42" s="80" t="s">
        <v>62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</sheetData>
  <mergeCells count="13">
    <mergeCell ref="I3:N3"/>
    <mergeCell ref="I16:N16"/>
    <mergeCell ref="I29:N29"/>
    <mergeCell ref="B16:G16"/>
    <mergeCell ref="D17:G17"/>
    <mergeCell ref="B3:G3"/>
    <mergeCell ref="D4:G4"/>
    <mergeCell ref="B29:G29"/>
    <mergeCell ref="A42:N42"/>
    <mergeCell ref="D30:G30"/>
    <mergeCell ref="K30:N30"/>
    <mergeCell ref="K17:N17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excli2023-6124</vt:lpstr>
      <vt:lpstr>Figure 2</vt:lpstr>
      <vt:lpstr>Figure 3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Luckika</dc:creator>
  <cp:lastModifiedBy>EXCLI J</cp:lastModifiedBy>
  <dcterms:created xsi:type="dcterms:W3CDTF">2022-09-27T17:57:42Z</dcterms:created>
  <dcterms:modified xsi:type="dcterms:W3CDTF">2023-06-05T11:35:45Z</dcterms:modified>
</cp:coreProperties>
</file>